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2"/>
  </bookViews>
  <sheets>
    <sheet name="ÖSSZEFÜGGÉSEK" sheetId="1" r:id="rId1"/>
    <sheet name="1.sz.melléklet" sheetId="2" r:id="rId2"/>
    <sheet name="2.1.sz.melléklet  " sheetId="3" r:id="rId3"/>
    <sheet name="2.2.sz.melléklet  " sheetId="4" r:id="rId4"/>
    <sheet name="ELLENŐRZÉS-1.sz.2.a.sz.2.b.sz." sheetId="5" r:id="rId5"/>
    <sheet name="9. sz. mell. " sheetId="6" r:id="rId6"/>
    <sheet name="10. sz. mell. " sheetId="7" r:id="rId7"/>
    <sheet name="11. sz. mell" sheetId="8" r:id="rId8"/>
    <sheet name="11.1. sz. mell" sheetId="9" r:id="rId9"/>
    <sheet name="11.2. sz. mell" sheetId="10" r:id="rId10"/>
    <sheet name="11.3. sz. mell" sheetId="11" r:id="rId11"/>
    <sheet name="11.4. sz. mell" sheetId="12" r:id="rId12"/>
    <sheet name="11.5. sz. mell" sheetId="13" r:id="rId13"/>
    <sheet name="12. sz. mell" sheetId="14" r:id="rId14"/>
    <sheet name="13. sz. mell." sheetId="15" r:id="rId15"/>
    <sheet name="14. sz. mell." sheetId="16" r:id="rId16"/>
    <sheet name="15.sz.mell" sheetId="17" r:id="rId17"/>
    <sheet name="1. sz tájékoztató t." sheetId="18" r:id="rId18"/>
    <sheet name="2. sz tájékoztató t" sheetId="19" r:id="rId19"/>
    <sheet name="3. sz tájékoztató t." sheetId="20" r:id="rId20"/>
    <sheet name="4.sz tájékoztató t." sheetId="21" r:id="rId21"/>
  </sheets>
  <definedNames>
    <definedName name="_xlnm.Print_Titles" localSheetId="7">'11. sz. mell'!$1:$6</definedName>
    <definedName name="_xlnm.Print_Titles" localSheetId="8">'11.1. sz. mell'!$1:$6</definedName>
    <definedName name="_xlnm.Print_Titles" localSheetId="9">'11.2. sz. mell'!$1:$6</definedName>
    <definedName name="_xlnm.Print_Titles" localSheetId="10">'11.3. sz. mell'!$1:$6</definedName>
    <definedName name="_xlnm.Print_Titles" localSheetId="11">'11.4. sz. mell'!$1:$6</definedName>
    <definedName name="_xlnm.Print_Titles" localSheetId="12">'11.5. sz. mell'!$1:$6</definedName>
    <definedName name="_xlnm.Print_Titles" localSheetId="13">'12. sz. mell'!$1:$6</definedName>
    <definedName name="_xlnm.Print_Titles" localSheetId="14">'13. sz. mell.'!$1:$6</definedName>
    <definedName name="_xlnm.Print_Titles" localSheetId="15">'14. sz. mell.'!$1:$6</definedName>
    <definedName name="_xlnm.Print_Area" localSheetId="17">'1. sz tájékoztató t.'!$A$1:$E$132</definedName>
    <definedName name="_xlnm.Print_Area" localSheetId="1">'1.sz.melléklet'!$A$1:$C$145</definedName>
  </definedNames>
  <calcPr fullCalcOnLoad="1"/>
</workbook>
</file>

<file path=xl/sharedStrings.xml><?xml version="1.0" encoding="utf-8"?>
<sst xmlns="http://schemas.openxmlformats.org/spreadsheetml/2006/main" count="1845" uniqueCount="533">
  <si>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</si>
  <si>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</si>
  <si>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</si>
  <si>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</si>
  <si>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</si>
  <si>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</si>
  <si>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</si>
  <si>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</si>
  <si>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</si>
  <si>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</si>
  <si>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</si>
  <si>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</si>
  <si>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</si>
  <si>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</si>
  <si>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</si>
  <si>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</si>
  <si>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</si>
  <si>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</si>
  <si>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</si>
  <si>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</si>
  <si>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</si>
  <si>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</si>
  <si>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</si>
  <si>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</si>
  <si>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</si>
  <si>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</si>
  <si>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</si>
  <si>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</si>
  <si>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</si>
  <si>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</si>
  <si>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</si>
  <si>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</si>
  <si>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</si>
  <si>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</si>
  <si>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</si>
  <si>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</si>
  <si>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</si>
  <si>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</si>
  <si>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</si>
  <si>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</si>
  <si>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</si>
  <si>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</si>
  <si>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</si>
  <si>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</si>
  <si>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</si>
  <si>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</si>
  <si>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</si>
  <si>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</si>
  <si>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</si>
  <si>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</si>
  <si>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</si>
  <si>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</si>
  <si>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</si>
  <si>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</si>
  <si>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</si>
  <si>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</si>
  <si>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</si>
  <si>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</si>
  <si>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</si>
  <si>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</si>
  <si>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</si>
  <si>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</si>
  <si>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</si>
  <si>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</si>
  <si>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</si>
  <si>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</si>
  <si>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</si>
  <si>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</si>
  <si>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</si>
  <si>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</si>
  <si>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</si>
  <si>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</si>
  <si>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</si>
  <si>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</si>
  <si>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</si>
  <si>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</si>
  <si>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</si>
  <si>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</si>
  <si>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</si>
  <si>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</si>
  <si>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</si>
  <si>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</si>
  <si>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</si>
  <si>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</si>
  <si>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</si>
  <si>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</si>
  <si>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Kötelezettség jogcíme</t>
  </si>
  <si>
    <t>Köt. váll.
 éve</t>
  </si>
  <si>
    <t>9=(4+5+6+7+8)</t>
  </si>
  <si>
    <t>Hitelek kamatai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</si>
  <si>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</si>
  <si>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</si>
  <si>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</si>
  <si>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</si>
  <si>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</si>
  <si>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</si>
  <si>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</si>
  <si>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</si>
  <si>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</si>
  <si>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</si>
  <si>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</si>
  <si>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</si>
  <si>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</si>
  <si>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</si>
  <si>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</si>
  <si>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</si>
  <si>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</si>
  <si>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</si>
  <si>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</si>
  <si>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</si>
  <si>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</si>
  <si>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</si>
  <si>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</si>
  <si>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</si>
  <si>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</si>
  <si>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</si>
  <si>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</si>
  <si>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</si>
  <si>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</si>
  <si>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</si>
  <si>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</si>
  <si>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</si>
  <si>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</si>
  <si>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</si>
  <si>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</si>
  <si>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</si>
  <si>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</si>
  <si>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</si>
  <si>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</si>
  <si>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</si>
  <si>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</si>
  <si>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</si>
  <si>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</si>
  <si>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</si>
  <si>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</si>
  <si>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</si>
  <si>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</si>
  <si>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</si>
  <si>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</si>
  <si>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</si>
  <si>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</si>
  <si>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</si>
  <si>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</si>
  <si>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</si>
  <si>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</si>
  <si>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</si>
  <si>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</si>
  <si>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</si>
  <si>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</si>
  <si>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</si>
  <si>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</si>
  <si>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</si>
  <si>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</si>
  <si>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</si>
  <si>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</si>
  <si>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</si>
  <si>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</si>
  <si>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</si>
  <si>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</si>
  <si>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</si>
  <si>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</si>
  <si>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</si>
  <si>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</si>
  <si>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</si>
  <si>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</si>
  <si>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</si>
  <si>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</si>
  <si>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</si>
  <si>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</si>
  <si>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</si>
  <si>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</si>
  <si>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</si>
  <si>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</si>
  <si>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</si>
  <si>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</si>
  <si>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</si>
  <si>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</si>
  <si>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</si>
  <si>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</si>
  <si>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</si>
  <si>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</si>
  <si>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</si>
  <si>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</si>
  <si>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</si>
  <si>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</si>
  <si>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</si>
  <si>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</si>
  <si>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</si>
  <si>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</si>
  <si>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</si>
  <si>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</si>
  <si>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</si>
  <si>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</si>
  <si>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</si>
  <si>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</si>
  <si>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</si>
  <si>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</si>
  <si>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</si>
  <si>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</si>
  <si>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</si>
  <si>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</si>
  <si>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</si>
  <si>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</si>
  <si>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</si>
  <si>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</si>
  <si>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</si>
  <si>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</si>
  <si>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</si>
  <si>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</si>
  <si>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</si>
  <si>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</si>
  <si>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</si>
  <si>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</si>
  <si>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</si>
  <si>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</si>
  <si>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</si>
  <si>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</si>
  <si>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</si>
  <si>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</si>
  <si>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</si>
  <si>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</si>
  <si>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</si>
  <si>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</si>
  <si>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</si>
  <si>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</si>
  <si>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</si>
  <si>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</si>
  <si>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</si>
  <si>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</si>
  <si>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</si>
  <si>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</si>
  <si>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</si>
  <si>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</si>
  <si>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</si>
  <si>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</si>
  <si>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</si>
  <si>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</si>
  <si>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</si>
  <si>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</si>
  <si>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</si>
  <si>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</si>
  <si>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</si>
  <si>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</si>
  <si>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</si>
  <si>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</si>
  <si>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</si>
  <si>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</si>
  <si>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</si>
  <si>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</si>
  <si>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</si>
  <si>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</si>
  <si>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</si>
  <si>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</si>
  <si>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</si>
  <si>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</si>
  <si>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</si>
  <si>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</si>
  <si>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</si>
  <si>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</si>
  <si>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</si>
  <si>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</si>
  <si>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</si>
  <si>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</si>
  <si>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</si>
  <si>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</si>
  <si>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</si>
  <si>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</si>
  <si>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</si>
  <si>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</si>
  <si>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</si>
  <si>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</si>
  <si>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</si>
  <si>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</si>
  <si>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</si>
  <si>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</si>
  <si>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</si>
  <si>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</si>
  <si>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</si>
  <si>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</si>
  <si>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</si>
  <si>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</si>
  <si>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</si>
  <si>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</si>
  <si>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</si>
  <si>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</si>
  <si>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</si>
  <si>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</si>
  <si>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</si>
  <si>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</si>
  <si>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</si>
  <si>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</si>
  <si>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</si>
  <si>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</si>
  <si>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</si>
  <si>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</si>
  <si>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</si>
  <si>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</si>
  <si>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</si>
  <si>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</si>
  <si>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</si>
  <si>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</si>
  <si>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</si>
  <si>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</si>
  <si>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</si>
  <si>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</si>
  <si>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</si>
  <si>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</si>
  <si>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</si>
  <si>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</si>
  <si>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</si>
  <si>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</si>
  <si>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</si>
  <si>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</si>
  <si>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</si>
  <si>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</si>
  <si>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</si>
  <si>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</si>
  <si>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</si>
  <si>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</si>
  <si>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</si>
  <si>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</si>
  <si>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</si>
  <si>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</si>
  <si>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</si>
  <si>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</si>
  <si>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</si>
  <si>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</si>
  <si>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</si>
  <si>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</si>
  <si>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</si>
  <si>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</si>
  <si>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</si>
  <si>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</si>
  <si>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</si>
  <si>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</si>
  <si>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</si>
  <si>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</si>
  <si>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</si>
  <si>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</si>
  <si>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</si>
  <si>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</si>
  <si>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</si>
  <si>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</si>
  <si>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</si>
  <si>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</si>
  <si>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</si>
  <si>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</si>
  <si>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</si>
  <si>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</si>
  <si>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</si>
  <si>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</si>
  <si>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</si>
  <si>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</si>
  <si>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</si>
  <si>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</si>
  <si>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</si>
  <si>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</si>
  <si>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</si>
  <si>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</si>
  <si>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</si>
  <si>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</si>
  <si>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</si>
  <si>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</si>
  <si>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</si>
  <si>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</si>
  <si>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</si>
  <si>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</si>
  <si>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</si>
  <si>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</si>
  <si>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</si>
  <si>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</si>
  <si>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</si>
  <si>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</si>
  <si>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</si>
  <si>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</si>
  <si>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</si>
  <si>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</si>
  <si>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</si>
  <si>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</si>
  <si>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</si>
  <si>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</si>
  <si>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</si>
  <si>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</si>
  <si>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</si>
  <si>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</si>
  <si>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</si>
  <si>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</si>
  <si>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</si>
  <si>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</si>
  <si>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</si>
  <si>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</si>
  <si>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</si>
  <si>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</si>
  <si>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</si>
  <si>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</si>
  <si>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Kezességvállalással kapcsolatos megtérülés</t>
  </si>
  <si>
    <t>Kamatbevétel</t>
  </si>
  <si>
    <t>2014.</t>
  </si>
  <si>
    <t>2014. 
után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</si>
  <si>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</si>
  <si>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</si>
  <si>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</si>
  <si>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</si>
  <si>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</si>
  <si>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</si>
  <si>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</si>
  <si>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</si>
  <si>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</si>
  <si>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</si>
  <si>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</si>
  <si>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</si>
  <si>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</si>
  <si>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</si>
  <si>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</si>
  <si>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</si>
  <si>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</si>
  <si>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</si>
  <si>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</si>
  <si>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</si>
  <si>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</si>
  <si>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</si>
  <si>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</si>
  <si>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</si>
  <si>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</si>
  <si>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</si>
  <si>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</si>
  <si>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</si>
  <si>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</si>
  <si>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</si>
  <si>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</si>
  <si>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</si>
  <si>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</si>
  <si>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</si>
  <si>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</si>
  <si>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</si>
  <si>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</si>
  <si>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</si>
  <si>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</si>
  <si>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</si>
  <si>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</si>
  <si>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</si>
  <si>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</si>
  <si>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</si>
  <si>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</si>
  <si>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</si>
  <si>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</si>
  <si>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</si>
  <si>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</si>
  <si>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</si>
  <si>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</si>
  <si>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</si>
  <si>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</si>
  <si>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</si>
  <si>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</si>
  <si>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</si>
  <si>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</si>
  <si>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</si>
  <si>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</si>
  <si>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</si>
  <si>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</si>
  <si>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</si>
  <si>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</si>
  <si>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</si>
  <si>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</si>
  <si>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</si>
  <si>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</si>
  <si>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</si>
  <si>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</si>
  <si>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</si>
  <si>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</si>
  <si>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</si>
  <si>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</si>
  <si>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</si>
  <si>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</si>
  <si>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</si>
  <si>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</si>
  <si>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</si>
  <si>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</si>
  <si>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</si>
  <si>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</si>
  <si>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</si>
  <si>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</si>
  <si>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</si>
  <si>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</si>
  <si>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</si>
  <si>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</si>
  <si>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</si>
  <si>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</si>
  <si>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</si>
  <si>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</si>
  <si>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</si>
  <si>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</si>
  <si>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</si>
  <si>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</si>
  <si>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</si>
  <si>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11.1. melléklet a ……/2012. (….) önkormányzati rendelethez</t>
  </si>
  <si>
    <t>11.2.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</si>
  <si>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</si>
  <si>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</si>
  <si>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Rábaszentmiklós</t>
  </si>
  <si>
    <t xml:space="preserve"> </t>
  </si>
  <si>
    <t xml:space="preserve">  </t>
  </si>
  <si>
    <t>Közhatalmi bevétel</t>
  </si>
  <si>
    <t>Önkormányzat müködési támogatása</t>
  </si>
  <si>
    <t>Müködési célú pénzeszköz átadás  ÁHT-n belülre</t>
  </si>
  <si>
    <t>Müködési támogatás</t>
  </si>
  <si>
    <t>Mük.célú pe.átvét ÁHT kívűl</t>
  </si>
  <si>
    <t>Müködési célú kiad- ÁHT belül</t>
  </si>
  <si>
    <t>Elvonások,befizetések</t>
  </si>
  <si>
    <t>Egyéb fejlesztési támogatás</t>
  </si>
  <si>
    <t>vagyoni tipusú adók</t>
  </si>
  <si>
    <t>Termékek és szolgáltatások adói</t>
  </si>
  <si>
    <t>Müködési bevételek</t>
  </si>
  <si>
    <t>Tulajdonosi bevételek</t>
  </si>
  <si>
    <t>Ellátottak pénzbeni juttatása</t>
  </si>
  <si>
    <t>Elvonások, befizetések</t>
  </si>
  <si>
    <t>Belföldi finanszirozás kiadásai</t>
  </si>
  <si>
    <t>vagyoni tipúsú adók</t>
  </si>
  <si>
    <t>Termékek és aszolgáltatások adói</t>
  </si>
  <si>
    <t>Müködési célú pe.átvét elkülönitett alaptóé</t>
  </si>
  <si>
    <t>Müködési bevétel</t>
  </si>
  <si>
    <t>2016.I.félév mód. előirányzat</t>
  </si>
  <si>
    <t xml:space="preserve">2016.I.félév mód.előirányzat </t>
  </si>
  <si>
    <t>2016 I.félévi Módositott. előirányzat</t>
  </si>
  <si>
    <t>2016.I.félévi Módosított előirányzat</t>
  </si>
  <si>
    <t>2016. I.félévi módosított előirányzat</t>
  </si>
  <si>
    <t>Egyéb felhalmozási bevétel háztartásoktól</t>
  </si>
  <si>
    <t xml:space="preserve">   </t>
  </si>
  <si>
    <t xml:space="preserve"> melléklet a ……/2016. (….) önkormányzati rendelethez</t>
  </si>
  <si>
    <t>11.3. melléklet a ……/2016…….. (….) önkormányzati rendelethez</t>
  </si>
  <si>
    <t>11.4. melléklet a ……/2016. (….) önkormányzati rendelethez</t>
  </si>
  <si>
    <t>11.5. melléklet a ……/2016……. (….) önkormányzati rendelethez</t>
  </si>
  <si>
    <t>12. melléklet a ……/2016. (….)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</si>
</sst>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1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64" fontId="15" fillId="0" borderId="12" xfId="58" applyNumberFormat="1" applyFont="1" applyFill="1" applyBorder="1" applyAlignment="1" applyProtection="1">
      <alignment vertical="center" wrapText="1"/>
      <protection locked="0"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164" fontId="15" fillId="0" borderId="15" xfId="58" applyNumberFormat="1" applyFont="1" applyFill="1" applyBorder="1" applyAlignment="1" applyProtection="1">
      <alignment vertical="center" wrapText="1"/>
      <protection locked="0"/>
    </xf>
    <xf numFmtId="0" fontId="15" fillId="0" borderId="0" xfId="58" applyFont="1" applyFill="1" applyAlignment="1" applyProtection="1">
      <alignment horizontal="left" indent="1"/>
      <protection/>
    </xf>
    <xf numFmtId="164" fontId="15" fillId="0" borderId="16" xfId="58" applyNumberFormat="1" applyFont="1" applyFill="1" applyBorder="1" applyAlignment="1" applyProtection="1">
      <alignment vertical="center" wrapText="1"/>
      <protection locked="0"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164" fontId="15" fillId="0" borderId="18" xfId="58" applyNumberFormat="1" applyFont="1" applyFill="1" applyBorder="1" applyAlignment="1" applyProtection="1">
      <alignment vertical="center" wrapText="1"/>
      <protection locked="0"/>
    </xf>
    <xf numFmtId="0" fontId="15" fillId="0" borderId="19" xfId="58" applyFont="1" applyFill="1" applyBorder="1" applyAlignment="1" applyProtection="1">
      <alignment horizontal="left" vertical="center" wrapText="1" indent="1"/>
      <protection/>
    </xf>
    <xf numFmtId="0" fontId="15" fillId="0" borderId="20" xfId="58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28" xfId="58" applyNumberFormat="1" applyFont="1" applyFill="1" applyBorder="1" applyAlignment="1" applyProtection="1">
      <alignment vertical="center" wrapText="1"/>
      <protection locked="0"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35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2"/>
      <protection/>
    </xf>
    <xf numFmtId="0" fontId="15" fillId="0" borderId="20" xfId="58" applyFont="1" applyFill="1" applyBorder="1" applyAlignment="1" applyProtection="1">
      <alignment horizontal="left" vertical="center" wrapText="1" indent="2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7" fillId="0" borderId="31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32" xfId="58" applyFont="1" applyFill="1" applyBorder="1" applyAlignment="1" applyProtection="1">
      <alignment vertical="center" wrapText="1"/>
      <protection/>
    </xf>
    <xf numFmtId="0" fontId="13" fillId="0" borderId="35" xfId="58" applyFont="1" applyFill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left" vertical="center" indent="1"/>
      <protection locked="0"/>
    </xf>
    <xf numFmtId="3" fontId="15" fillId="0" borderId="18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12" xfId="0" applyNumberFormat="1" applyFont="1" applyBorder="1" applyAlignment="1" applyProtection="1">
      <alignment horizontal="right" vertical="center" indent="1"/>
      <protection locked="0"/>
    </xf>
    <xf numFmtId="0" fontId="15" fillId="0" borderId="20" xfId="0" applyFont="1" applyBorder="1" applyAlignment="1" applyProtection="1">
      <alignment horizontal="left" vertical="center" indent="1"/>
      <protection locked="0"/>
    </xf>
    <xf numFmtId="0" fontId="7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32" xfId="58" applyFont="1" applyFill="1" applyBorder="1" applyAlignment="1" applyProtection="1">
      <alignment vertical="center" wrapText="1"/>
      <protection/>
    </xf>
    <xf numFmtId="0" fontId="13" fillId="0" borderId="31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32" xfId="59" applyFont="1" applyFill="1" applyBorder="1" applyAlignment="1" applyProtection="1">
      <alignment horizontal="left" vertical="center" indent="1"/>
      <protection/>
    </xf>
    <xf numFmtId="164" fontId="7" fillId="0" borderId="31" xfId="0" applyNumberFormat="1" applyFont="1" applyFill="1" applyBorder="1" applyAlignment="1">
      <alignment horizontal="left" vertical="center" wrapText="1" indent="1"/>
    </xf>
    <xf numFmtId="164" fontId="13" fillId="0" borderId="23" xfId="0" applyNumberFormat="1" applyFont="1" applyFill="1" applyBorder="1" applyAlignment="1">
      <alignment horizontal="left" vertical="center" wrapText="1" indent="1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/>
      <protection/>
    </xf>
    <xf numFmtId="0" fontId="18" fillId="0" borderId="0" xfId="58" applyFont="1" applyFill="1">
      <alignment/>
      <protection/>
    </xf>
    <xf numFmtId="164" fontId="17" fillId="0" borderId="33" xfId="58" applyNumberFormat="1" applyFont="1" applyFill="1" applyBorder="1" applyAlignment="1" applyProtection="1">
      <alignment horizontal="right" vertical="center" wrapText="1"/>
      <protection/>
    </xf>
    <xf numFmtId="164" fontId="13" fillId="0" borderId="36" xfId="58" applyNumberFormat="1" applyFont="1" applyFill="1" applyBorder="1" applyAlignment="1" applyProtection="1">
      <alignment vertical="center" wrapText="1"/>
      <protection/>
    </xf>
    <xf numFmtId="164" fontId="13" fillId="0" borderId="33" xfId="58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3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44" xfId="0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25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 applyProtection="1">
      <alignment vertical="center"/>
      <protection locked="0"/>
    </xf>
    <xf numFmtId="49" fontId="15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4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3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21" xfId="59" applyFont="1" applyFill="1" applyBorder="1" applyAlignment="1" applyProtection="1">
      <alignment horizontal="left" vertical="center" indent="1"/>
      <protection/>
    </xf>
    <xf numFmtId="0" fontId="15" fillId="0" borderId="10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4" xfId="59" applyNumberFormat="1" applyFont="1" applyFill="1" applyBorder="1" applyAlignment="1" applyProtection="1">
      <alignment vertical="center"/>
      <protection locked="0"/>
    </xf>
    <xf numFmtId="164" fontId="15" fillId="0" borderId="15" xfId="59" applyNumberFormat="1" applyFont="1" applyFill="1" applyBorder="1" applyAlignment="1" applyProtection="1">
      <alignment vertical="center"/>
      <protection/>
    </xf>
    <xf numFmtId="164" fontId="13" fillId="0" borderId="32" xfId="59" applyNumberFormat="1" applyFont="1" applyFill="1" applyBorder="1" applyAlignment="1" applyProtection="1">
      <alignment vertical="center"/>
      <protection/>
    </xf>
    <xf numFmtId="164" fontId="13" fillId="0" borderId="33" xfId="59" applyNumberFormat="1" applyFont="1" applyFill="1" applyBorder="1" applyAlignment="1" applyProtection="1">
      <alignment vertical="center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0" fontId="13" fillId="0" borderId="31" xfId="59" applyFont="1" applyFill="1" applyBorder="1" applyAlignment="1" applyProtection="1">
      <alignment horizontal="left" vertical="center" indent="1"/>
      <protection/>
    </xf>
    <xf numFmtId="164" fontId="13" fillId="0" borderId="32" xfId="59" applyNumberFormat="1" applyFont="1" applyFill="1" applyBorder="1" applyProtection="1">
      <alignment/>
      <protection/>
    </xf>
    <xf numFmtId="164" fontId="13" fillId="0" borderId="3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  <xf numFmtId="49" fontId="13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4" xfId="58" applyFont="1" applyFill="1" applyBorder="1" applyAlignment="1" applyProtection="1">
      <alignment horizontal="left" vertical="center" wrapText="1" indent="2"/>
      <protection/>
    </xf>
    <xf numFmtId="164" fontId="15" fillId="0" borderId="29" xfId="58" applyNumberFormat="1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0" fontId="22" fillId="0" borderId="0" xfId="58" applyFont="1" applyFill="1">
      <alignment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3" fontId="15" fillId="0" borderId="28" xfId="58" applyNumberFormat="1" applyFont="1" applyFill="1" applyBorder="1" applyAlignment="1" applyProtection="1">
      <alignment horizontal="right" vertical="center" wrapText="1"/>
      <protection/>
    </xf>
    <xf numFmtId="3" fontId="13" fillId="0" borderId="33" xfId="58" applyNumberFormat="1" applyFont="1" applyFill="1" applyBorder="1" applyAlignment="1" applyProtection="1">
      <alignment horizontal="right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164" fontId="13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45" xfId="58" applyNumberFormat="1" applyFont="1" applyFill="1" applyBorder="1" applyAlignment="1" applyProtection="1">
      <alignment horizontal="right" vertical="center" wrapText="1"/>
      <protection/>
    </xf>
    <xf numFmtId="0" fontId="0" fillId="0" borderId="46" xfId="58" applyFont="1" applyFill="1" applyBorder="1">
      <alignment/>
      <protection/>
    </xf>
    <xf numFmtId="164" fontId="15" fillId="34" borderId="28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58" applyFill="1" applyBorder="1">
      <alignment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>
      <alignment horizontal="left" vertical="center" wrapText="1" indent="1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34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5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4" fillId="0" borderId="49" xfId="58" applyNumberFormat="1" applyFont="1" applyFill="1" applyBorder="1" applyAlignment="1" applyProtection="1">
      <alignment horizontal="left" vertical="center"/>
      <protection/>
    </xf>
    <xf numFmtId="164" fontId="15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5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20" xfId="58" applyFont="1" applyFill="1" applyBorder="1" applyAlignment="1" applyProtection="1">
      <alignment horizontal="left" vertical="center" wrapText="1" indent="6"/>
      <protection/>
    </xf>
    <xf numFmtId="0" fontId="15" fillId="0" borderId="44" xfId="58" applyFont="1" applyFill="1" applyBorder="1" applyAlignment="1" applyProtection="1">
      <alignment horizontal="left" vertical="center" wrapText="1" indent="6"/>
      <protection/>
    </xf>
    <xf numFmtId="0" fontId="15" fillId="0" borderId="11" xfId="58" applyFont="1" applyFill="1" applyBorder="1" applyAlignment="1" applyProtection="1">
      <alignment horizontal="left" indent="5"/>
      <protection/>
    </xf>
    <xf numFmtId="3" fontId="15" fillId="0" borderId="29" xfId="58" applyNumberFormat="1" applyFont="1" applyFill="1" applyBorder="1" applyAlignment="1" applyProtection="1">
      <alignment horizontal="right" vertical="center" wrapText="1"/>
      <protection/>
    </xf>
    <xf numFmtId="3" fontId="15" fillId="0" borderId="16" xfId="58" applyNumberFormat="1" applyFont="1" applyFill="1" applyBorder="1" applyAlignment="1" applyProtection="1">
      <alignment horizontal="right" vertical="center" wrapText="1"/>
      <protection/>
    </xf>
    <xf numFmtId="3" fontId="15" fillId="0" borderId="18" xfId="58" applyNumberFormat="1" applyFont="1" applyFill="1" applyBorder="1" applyAlignment="1" applyProtection="1">
      <alignment horizontal="right" vertical="center" wrapText="1"/>
      <protection/>
    </xf>
    <xf numFmtId="0" fontId="15" fillId="0" borderId="44" xfId="58" applyFont="1" applyFill="1" applyBorder="1" applyAlignment="1" applyProtection="1">
      <alignment horizontal="left" indent="5"/>
      <protection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3" fontId="15" fillId="0" borderId="12" xfId="58" applyNumberFormat="1" applyFont="1" applyFill="1" applyBorder="1" applyAlignment="1" applyProtection="1">
      <alignment horizontal="right" vertical="center" wrapText="1"/>
      <protection/>
    </xf>
    <xf numFmtId="164" fontId="13" fillId="0" borderId="31" xfId="0" applyNumberFormat="1" applyFont="1" applyFill="1" applyBorder="1" applyAlignment="1">
      <alignment horizontal="lef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/>
      <protection/>
    </xf>
    <xf numFmtId="164" fontId="16" fillId="0" borderId="16" xfId="58" applyNumberFormat="1" applyFont="1" applyFill="1" applyBorder="1" applyAlignment="1" applyProtection="1">
      <alignment horizontal="right" vertical="center" wrapTex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49" fontId="15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49" fontId="15" fillId="0" borderId="44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0" xfId="58" applyFont="1" applyFill="1" applyBorder="1" applyAlignment="1" applyProtection="1">
      <alignment horizontal="left" indent="6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13" fillId="0" borderId="45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horizontal="left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0" fontId="13" fillId="0" borderId="50" xfId="58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14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/>
      <protection/>
    </xf>
    <xf numFmtId="164" fontId="13" fillId="0" borderId="33" xfId="58" applyNumberFormat="1" applyFont="1" applyFill="1" applyBorder="1" applyAlignment="1" applyProtection="1">
      <alignment vertical="center" wrapText="1"/>
      <protection locked="0"/>
    </xf>
    <xf numFmtId="164" fontId="15" fillId="0" borderId="12" xfId="58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Fill="1" applyBorder="1" applyAlignment="1" applyProtection="1">
      <alignment horizontal="left" vertical="center" wrapText="1" indent="8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right" vertical="center" indent="1"/>
      <protection/>
    </xf>
    <xf numFmtId="0" fontId="15" fillId="0" borderId="22" xfId="0" applyFont="1" applyBorder="1" applyAlignment="1" applyProtection="1">
      <alignment horizontal="right" vertical="center" indent="1"/>
      <protection/>
    </xf>
    <xf numFmtId="0" fontId="15" fillId="0" borderId="25" xfId="0" applyFont="1" applyBorder="1" applyAlignment="1" applyProtection="1">
      <alignment horizontal="right" vertical="center" indent="1"/>
      <protection/>
    </xf>
    <xf numFmtId="164" fontId="0" fillId="35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vertical="center"/>
      <protection/>
    </xf>
    <xf numFmtId="49" fontId="16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5" fillId="0" borderId="22" xfId="0" applyNumberFormat="1" applyFont="1" applyFill="1" applyBorder="1" applyAlignment="1" applyProtection="1">
      <alignment vertical="center"/>
      <protection/>
    </xf>
    <xf numFmtId="3" fontId="15" fillId="0" borderId="12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5" fillId="0" borderId="32" xfId="0" applyNumberFormat="1" applyFont="1" applyFill="1" applyBorder="1" applyAlignment="1" applyProtection="1">
      <alignment vertical="center"/>
      <protection/>
    </xf>
    <xf numFmtId="3" fontId="15" fillId="0" borderId="33" xfId="0" applyNumberFormat="1" applyFont="1" applyFill="1" applyBorder="1" applyAlignment="1" applyProtection="1">
      <alignment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 inden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left" wrapText="1" inden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27" fillId="0" borderId="57" xfId="0" applyFont="1" applyBorder="1" applyAlignment="1" applyProtection="1">
      <alignment horizontal="left" wrapText="1" indent="1"/>
      <protection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wrapText="1"/>
      <protection/>
    </xf>
    <xf numFmtId="0" fontId="29" fillId="0" borderId="24" xfId="0" applyFont="1" applyBorder="1" applyAlignment="1" applyProtection="1">
      <alignment horizontal="center" wrapTex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56" xfId="0" applyFont="1" applyBorder="1" applyAlignment="1" applyProtection="1">
      <alignment horizontal="center" wrapText="1"/>
      <protection/>
    </xf>
    <xf numFmtId="0" fontId="26" fillId="0" borderId="56" xfId="0" applyFont="1" applyBorder="1" applyAlignment="1" applyProtection="1">
      <alignment horizontal="left" wrapText="1" inden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0" fontId="13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 quotePrefix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164" fontId="13" fillId="0" borderId="15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vertical="center"/>
      <protection/>
    </xf>
    <xf numFmtId="164" fontId="13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5" fillId="0" borderId="11" xfId="58" applyFont="1" applyFill="1" applyBorder="1" applyAlignment="1" applyProtection="1">
      <alignment horizontal="right" vertical="center" wrapText="1" indent="1"/>
      <protection locked="0"/>
    </xf>
    <xf numFmtId="0" fontId="15" fillId="0" borderId="17" xfId="58" applyFont="1" applyFill="1" applyBorder="1" applyAlignment="1" applyProtection="1">
      <alignment horizontal="right" vertical="center" wrapText="1" indent="1"/>
      <protection locked="0"/>
    </xf>
    <xf numFmtId="0" fontId="15" fillId="0" borderId="10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0" fontId="13" fillId="0" borderId="13" xfId="58" applyFont="1" applyFill="1" applyBorder="1" applyAlignment="1" applyProtection="1">
      <alignment horizontal="right" vertical="center" wrapText="1" indent="1"/>
      <protection locked="0"/>
    </xf>
    <xf numFmtId="0" fontId="15" fillId="0" borderId="14" xfId="58" applyFont="1" applyFill="1" applyBorder="1" applyAlignment="1" applyProtection="1">
      <alignment horizontal="right" vertical="center" wrapText="1" indent="1"/>
      <protection locked="0"/>
    </xf>
    <xf numFmtId="0" fontId="15" fillId="0" borderId="20" xfId="58" applyFont="1" applyFill="1" applyBorder="1" applyAlignment="1" applyProtection="1">
      <alignment horizontal="right" vertical="center" wrapText="1" indent="1"/>
      <protection locked="0"/>
    </xf>
    <xf numFmtId="0" fontId="15" fillId="0" borderId="44" xfId="58" applyFont="1" applyFill="1" applyBorder="1" applyAlignment="1" applyProtection="1">
      <alignment horizontal="right" indent="1"/>
      <protection locked="0"/>
    </xf>
    <xf numFmtId="0" fontId="13" fillId="0" borderId="32" xfId="58" applyFont="1" applyFill="1" applyBorder="1" applyAlignment="1" applyProtection="1">
      <alignment horizontal="right" vertical="center" wrapText="1" indent="1"/>
      <protection locked="0"/>
    </xf>
    <xf numFmtId="0" fontId="15" fillId="0" borderId="17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right" vertical="center" wrapText="1" indent="1"/>
      <protection locked="0"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58" applyFont="1" applyFill="1" applyBorder="1" applyAlignment="1" applyProtection="1">
      <alignment horizontal="right" indent="1"/>
      <protection locked="0"/>
    </xf>
    <xf numFmtId="0" fontId="15" fillId="0" borderId="11" xfId="58" applyFont="1" applyFill="1" applyBorder="1" applyAlignment="1" applyProtection="1">
      <alignment horizontal="right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34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indent="1"/>
      <protection/>
    </xf>
    <xf numFmtId="0" fontId="7" fillId="0" borderId="32" xfId="59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70" xfId="58" applyFont="1" applyFill="1" applyBorder="1" applyAlignment="1" applyProtection="1">
      <alignment horizontal="left" vertical="center" wrapText="1"/>
      <protection/>
    </xf>
    <xf numFmtId="164" fontId="14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horizontal="right" indent="1"/>
      <protection/>
    </xf>
    <xf numFmtId="0" fontId="13" fillId="0" borderId="33" xfId="0" applyFont="1" applyFill="1" applyBorder="1" applyAlignment="1" applyProtection="1">
      <alignment horizontal="right" indent="1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5" fillId="0" borderId="75" xfId="0" applyFont="1" applyFill="1" applyBorder="1" applyAlignment="1" applyProtection="1">
      <alignment horizontal="left" indent="1"/>
      <protection locked="0"/>
    </xf>
    <xf numFmtId="0" fontId="15" fillId="0" borderId="76" xfId="0" applyFont="1" applyFill="1" applyBorder="1" applyAlignment="1" applyProtection="1">
      <alignment horizontal="left" indent="1"/>
      <protection locked="0"/>
    </xf>
    <xf numFmtId="0" fontId="15" fillId="0" borderId="77" xfId="0" applyFont="1" applyFill="1" applyBorder="1" applyAlignment="1" applyProtection="1">
      <alignment horizontal="left" indent="1"/>
      <protection locked="0"/>
    </xf>
    <xf numFmtId="0" fontId="15" fillId="0" borderId="53" xfId="0" applyFont="1" applyFill="1" applyBorder="1" applyAlignment="1" applyProtection="1">
      <alignment horizontal="left" indent="1"/>
      <protection locked="0"/>
    </xf>
    <xf numFmtId="0" fontId="15" fillId="0" borderId="54" xfId="0" applyFont="1" applyFill="1" applyBorder="1" applyAlignment="1" applyProtection="1">
      <alignment horizontal="left" indent="1"/>
      <protection locked="0"/>
    </xf>
    <xf numFmtId="0" fontId="15" fillId="0" borderId="78" xfId="0" applyFont="1" applyFill="1" applyBorder="1" applyAlignment="1" applyProtection="1">
      <alignment horizontal="left" indent="1"/>
      <protection locked="0"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5" fillId="0" borderId="17" xfId="0" applyFont="1" applyFill="1" applyBorder="1" applyAlignment="1" applyProtection="1">
      <alignment horizontal="right" indent="1"/>
      <protection locked="0"/>
    </xf>
    <xf numFmtId="0" fontId="15" fillId="0" borderId="18" xfId="0" applyFont="1" applyFill="1" applyBorder="1" applyAlignment="1" applyProtection="1">
      <alignment horizontal="right" indent="1"/>
      <protection locked="0"/>
    </xf>
    <xf numFmtId="0" fontId="15" fillId="0" borderId="20" xfId="0" applyFont="1" applyFill="1" applyBorder="1" applyAlignment="1" applyProtection="1">
      <alignment horizontal="right" indent="1"/>
      <protection locked="0"/>
    </xf>
    <xf numFmtId="0" fontId="15" fillId="0" borderId="16" xfId="0" applyFont="1" applyFill="1" applyBorder="1" applyAlignment="1" applyProtection="1">
      <alignment horizontal="right" inden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>
      <alignment horizontal="justify" vertical="center" wrapText="1"/>
    </xf>
    <xf numFmtId="0" fontId="14" fillId="0" borderId="45" xfId="59" applyFont="1" applyFill="1" applyBorder="1" applyAlignment="1" applyProtection="1">
      <alignment horizontal="left" vertical="center" indent="1"/>
      <protection/>
    </xf>
    <xf numFmtId="0" fontId="14" fillId="0" borderId="60" xfId="59" applyFont="1" applyFill="1" applyBorder="1" applyAlignment="1" applyProtection="1">
      <alignment horizontal="left" vertical="center" indent="1"/>
      <protection/>
    </xf>
    <xf numFmtId="0" fontId="14" fillId="0" borderId="5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183</v>
      </c>
    </row>
    <row r="4" spans="1:2" ht="12.75">
      <c r="A4" s="244"/>
      <c r="B4" s="244"/>
    </row>
    <row r="5" spans="1:2" s="280" customFormat="1" ht="15.75">
      <c r="A5" s="149" t="s">
        <v>364</v>
      </c>
      <c r="B5" s="279"/>
    </row>
    <row r="6" spans="1:2" ht="12.75">
      <c r="A6" s="244"/>
      <c r="B6" s="244"/>
    </row>
    <row r="7" spans="1:2" ht="12.75">
      <c r="A7" s="244" t="s">
        <v>389</v>
      </c>
      <c r="B7" s="244" t="s">
        <v>220</v>
      </c>
    </row>
    <row r="8" spans="1:2" ht="12.75">
      <c r="A8" s="244" t="s">
        <v>184</v>
      </c>
      <c r="B8" s="244" t="s">
        <v>221</v>
      </c>
    </row>
    <row r="9" spans="1:2" ht="12.75">
      <c r="A9" s="244" t="s">
        <v>392</v>
      </c>
      <c r="B9" s="244" t="s">
        <v>222</v>
      </c>
    </row>
    <row r="10" spans="1:2" ht="12.75">
      <c r="A10" s="244"/>
      <c r="B10" s="244"/>
    </row>
    <row r="11" spans="1:2" ht="12.75">
      <c r="A11" s="244"/>
      <c r="B11" s="244"/>
    </row>
    <row r="12" spans="1:2" s="280" customFormat="1" ht="15.75">
      <c r="A12" s="149" t="s">
        <v>365</v>
      </c>
      <c r="B12" s="279"/>
    </row>
    <row r="13" spans="1:2" ht="12.75">
      <c r="A13" s="244"/>
      <c r="B13" s="244"/>
    </row>
    <row r="14" spans="1:2" ht="12.75">
      <c r="A14" s="244" t="s">
        <v>226</v>
      </c>
      <c r="B14" s="244" t="s">
        <v>223</v>
      </c>
    </row>
    <row r="15" spans="1:2" ht="12.75">
      <c r="A15" s="244" t="s">
        <v>185</v>
      </c>
      <c r="B15" s="244" t="s">
        <v>224</v>
      </c>
    </row>
    <row r="16" spans="1:2" ht="12.75">
      <c r="A16" s="244" t="s">
        <v>186</v>
      </c>
      <c r="B16" s="244" t="s">
        <v>225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2" sqref="C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 t="s">
        <v>527</v>
      </c>
      <c r="D1" s="423" t="s">
        <v>496</v>
      </c>
    </row>
    <row r="2" spans="1:4" s="156" customFormat="1" ht="25.5" customHeight="1">
      <c r="A2" s="570" t="s">
        <v>404</v>
      </c>
      <c r="B2" s="571"/>
      <c r="C2" s="420" t="s">
        <v>436</v>
      </c>
      <c r="D2" s="426" t="s">
        <v>56</v>
      </c>
    </row>
    <row r="3" spans="1:4" s="156" customFormat="1" ht="16.5" thickBot="1">
      <c r="A3" s="366" t="s">
        <v>403</v>
      </c>
      <c r="B3" s="367"/>
      <c r="C3" s="421" t="s">
        <v>53</v>
      </c>
      <c r="D3" s="428" t="s">
        <v>39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404"/>
    </row>
    <row r="30" spans="1:4" ht="13.5" thickBot="1">
      <c r="A30" s="405"/>
      <c r="B30" s="406"/>
      <c r="C30" s="406"/>
      <c r="D30" s="406"/>
    </row>
    <row r="31" spans="1:4" s="106" customFormat="1" ht="16.5" customHeight="1" thickBot="1">
      <c r="A31" s="407"/>
      <c r="B31" s="408"/>
      <c r="C31" s="409" t="s">
        <v>49</v>
      </c>
      <c r="D31" s="410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0" sqref="C1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529</v>
      </c>
    </row>
    <row r="2" spans="1:4" s="156" customFormat="1" ht="25.5" customHeight="1">
      <c r="A2" s="570" t="s">
        <v>404</v>
      </c>
      <c r="B2" s="571"/>
      <c r="C2" s="420" t="s">
        <v>436</v>
      </c>
      <c r="D2" s="426" t="s">
        <v>56</v>
      </c>
    </row>
    <row r="3" spans="1:4" s="156" customFormat="1" ht="16.5" thickBot="1">
      <c r="A3" s="366" t="s">
        <v>403</v>
      </c>
      <c r="B3" s="367"/>
      <c r="C3" s="421" t="s">
        <v>55</v>
      </c>
      <c r="D3" s="428" t="s">
        <v>56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526"/>
    </row>
    <row r="30" spans="1:4" ht="13.5" thickBot="1">
      <c r="A30" s="405"/>
      <c r="B30" s="406"/>
      <c r="C30" s="406"/>
      <c r="D30" s="527"/>
    </row>
    <row r="31" spans="1:4" s="106" customFormat="1" ht="16.5" customHeight="1" thickBot="1">
      <c r="A31" s="407"/>
      <c r="B31" s="408"/>
      <c r="C31" s="409" t="s">
        <v>49</v>
      </c>
      <c r="D31" s="528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" sqref="C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530</v>
      </c>
    </row>
    <row r="2" spans="1:4" s="156" customFormat="1" ht="25.5" customHeight="1">
      <c r="A2" s="570" t="s">
        <v>404</v>
      </c>
      <c r="B2" s="571"/>
      <c r="C2" s="420" t="s">
        <v>436</v>
      </c>
      <c r="D2" s="426" t="s">
        <v>56</v>
      </c>
    </row>
    <row r="3" spans="1:4" s="156" customFormat="1" ht="16.5" thickBot="1">
      <c r="A3" s="366" t="s">
        <v>403</v>
      </c>
      <c r="B3" s="367"/>
      <c r="C3" s="421" t="s">
        <v>58</v>
      </c>
      <c r="D3" s="428" t="s">
        <v>57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526"/>
    </row>
    <row r="30" spans="1:4" ht="13.5" thickBot="1">
      <c r="A30" s="405"/>
      <c r="B30" s="406"/>
      <c r="C30" s="406"/>
      <c r="D30" s="527"/>
    </row>
    <row r="31" spans="1:4" s="106" customFormat="1" ht="16.5" customHeight="1" thickBot="1">
      <c r="A31" s="407"/>
      <c r="B31" s="408"/>
      <c r="C31" s="409" t="s">
        <v>49</v>
      </c>
      <c r="D31" s="528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4" sqref="C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531</v>
      </c>
    </row>
    <row r="2" spans="1:4" s="156" customFormat="1" ht="25.5" customHeight="1">
      <c r="A2" s="570" t="s">
        <v>404</v>
      </c>
      <c r="B2" s="571"/>
      <c r="C2" s="420" t="s">
        <v>436</v>
      </c>
      <c r="D2" s="426" t="s">
        <v>56</v>
      </c>
    </row>
    <row r="3" spans="1:4" s="156" customFormat="1" ht="16.5" thickBot="1">
      <c r="A3" s="366" t="s">
        <v>403</v>
      </c>
      <c r="B3" s="367"/>
      <c r="C3" s="421" t="s">
        <v>438</v>
      </c>
      <c r="D3" s="428" t="s">
        <v>59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404"/>
    </row>
    <row r="30" spans="1:4" ht="13.5" thickBot="1">
      <c r="A30" s="405"/>
      <c r="B30" s="406"/>
      <c r="C30" s="406"/>
      <c r="D30" s="406"/>
    </row>
    <row r="31" spans="1:4" s="106" customFormat="1" ht="16.5" customHeight="1" thickBot="1">
      <c r="A31" s="407"/>
      <c r="B31" s="408"/>
      <c r="C31" s="409" t="s">
        <v>49</v>
      </c>
      <c r="D31" s="410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532</v>
      </c>
    </row>
    <row r="2" spans="1:4" s="156" customFormat="1" ht="25.5" customHeight="1">
      <c r="A2" s="570" t="s">
        <v>404</v>
      </c>
      <c r="B2" s="571"/>
      <c r="C2" s="420" t="s">
        <v>494</v>
      </c>
      <c r="D2" s="426" t="s">
        <v>57</v>
      </c>
    </row>
    <row r="3" spans="1:4" s="156" customFormat="1" ht="16.5" thickBot="1">
      <c r="A3" s="366" t="s">
        <v>403</v>
      </c>
      <c r="B3" s="367"/>
      <c r="C3" s="427" t="s">
        <v>440</v>
      </c>
      <c r="D3" s="428"/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401">
        <f>SUM(D8,D17,D22,D23,D24,D27)</f>
        <v>0</v>
      </c>
    </row>
    <row r="29" spans="1:4" s="159" customFormat="1" ht="15" customHeight="1">
      <c r="A29" s="402"/>
      <c r="B29" s="402"/>
      <c r="C29" s="403"/>
      <c r="D29" s="404"/>
    </row>
    <row r="30" spans="1:4" ht="13.5" thickBot="1">
      <c r="A30" s="405"/>
      <c r="B30" s="406"/>
      <c r="C30" s="406"/>
      <c r="D30" s="406"/>
    </row>
    <row r="31" spans="1:4" s="106" customFormat="1" ht="16.5" customHeight="1" thickBot="1">
      <c r="A31" s="407"/>
      <c r="B31" s="408"/>
      <c r="C31" s="409" t="s">
        <v>49</v>
      </c>
      <c r="D31" s="410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402</v>
      </c>
    </row>
    <row r="2" spans="1:4" s="156" customFormat="1" ht="25.5" customHeight="1">
      <c r="A2" s="570" t="s">
        <v>404</v>
      </c>
      <c r="B2" s="571"/>
      <c r="C2" s="420" t="s">
        <v>441</v>
      </c>
      <c r="D2" s="426" t="s">
        <v>59</v>
      </c>
    </row>
    <row r="3" spans="1:4" s="156" customFormat="1" ht="16.5" thickBot="1">
      <c r="A3" s="366" t="s">
        <v>403</v>
      </c>
      <c r="B3" s="367"/>
      <c r="C3" s="427" t="s">
        <v>440</v>
      </c>
      <c r="D3" s="428"/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404"/>
    </row>
    <row r="30" spans="1:4" ht="13.5" thickBot="1">
      <c r="A30" s="405"/>
      <c r="B30" s="406"/>
      <c r="C30" s="406"/>
      <c r="D30" s="406"/>
    </row>
    <row r="31" spans="1:4" s="106" customFormat="1" ht="16.5" customHeight="1" thickBot="1">
      <c r="A31" s="407"/>
      <c r="B31" s="408"/>
      <c r="C31" s="409" t="s">
        <v>49</v>
      </c>
      <c r="D31" s="410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439</v>
      </c>
    </row>
    <row r="2" spans="1:4" s="156" customFormat="1" ht="25.5" customHeight="1">
      <c r="A2" s="570" t="s">
        <v>404</v>
      </c>
      <c r="B2" s="571"/>
      <c r="C2" s="420" t="s">
        <v>442</v>
      </c>
      <c r="D2" s="426" t="s">
        <v>60</v>
      </c>
    </row>
    <row r="3" spans="1:4" s="156" customFormat="1" ht="16.5" thickBot="1">
      <c r="A3" s="366" t="s">
        <v>403</v>
      </c>
      <c r="B3" s="367"/>
      <c r="C3" s="427" t="s">
        <v>440</v>
      </c>
      <c r="D3" s="428"/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524"/>
    </row>
    <row r="10" spans="1:4" s="158" customFormat="1" ht="12" customHeight="1">
      <c r="A10" s="377"/>
      <c r="B10" s="378" t="s">
        <v>113</v>
      </c>
      <c r="C10" s="10" t="s">
        <v>242</v>
      </c>
      <c r="D10" s="519"/>
    </row>
    <row r="11" spans="1:4" s="158" customFormat="1" ht="12" customHeight="1">
      <c r="A11" s="377"/>
      <c r="B11" s="378" t="s">
        <v>114</v>
      </c>
      <c r="C11" s="10" t="s">
        <v>243</v>
      </c>
      <c r="D11" s="519"/>
    </row>
    <row r="12" spans="1:4" s="158" customFormat="1" ht="12" customHeight="1">
      <c r="A12" s="377"/>
      <c r="B12" s="378" t="s">
        <v>115</v>
      </c>
      <c r="C12" s="10" t="s">
        <v>244</v>
      </c>
      <c r="D12" s="519"/>
    </row>
    <row r="13" spans="1:4" s="158" customFormat="1" ht="12" customHeight="1">
      <c r="A13" s="377"/>
      <c r="B13" s="378" t="s">
        <v>178</v>
      </c>
      <c r="C13" s="9" t="s">
        <v>245</v>
      </c>
      <c r="D13" s="519"/>
    </row>
    <row r="14" spans="1:4" s="158" customFormat="1" ht="12" customHeight="1">
      <c r="A14" s="382"/>
      <c r="B14" s="378" t="s">
        <v>116</v>
      </c>
      <c r="C14" s="10" t="s">
        <v>246</v>
      </c>
      <c r="D14" s="525"/>
    </row>
    <row r="15" spans="1:4" s="159" customFormat="1" ht="12" customHeight="1">
      <c r="A15" s="377"/>
      <c r="B15" s="378" t="s">
        <v>117</v>
      </c>
      <c r="C15" s="10" t="s">
        <v>424</v>
      </c>
      <c r="D15" s="519"/>
    </row>
    <row r="16" spans="1:4" s="159" customFormat="1" ht="12" customHeight="1" thickBot="1">
      <c r="A16" s="383"/>
      <c r="B16" s="384" t="s">
        <v>128</v>
      </c>
      <c r="C16" s="9" t="s">
        <v>396</v>
      </c>
      <c r="D16" s="30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519"/>
    </row>
    <row r="19" spans="1:4" s="159" customFormat="1" ht="12" customHeight="1">
      <c r="A19" s="377"/>
      <c r="B19" s="378" t="s">
        <v>119</v>
      </c>
      <c r="C19" s="10" t="s">
        <v>137</v>
      </c>
      <c r="D19" s="519"/>
    </row>
    <row r="20" spans="1:4" s="159" customFormat="1" ht="12" customHeight="1">
      <c r="A20" s="377"/>
      <c r="B20" s="378" t="s">
        <v>120</v>
      </c>
      <c r="C20" s="10" t="s">
        <v>426</v>
      </c>
      <c r="D20" s="519"/>
    </row>
    <row r="21" spans="1:4" s="159" customFormat="1" ht="12" customHeight="1" thickBot="1">
      <c r="A21" s="377"/>
      <c r="B21" s="378" t="s">
        <v>121</v>
      </c>
      <c r="C21" s="10" t="s">
        <v>138</v>
      </c>
      <c r="D21" s="519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8" customFormat="1" ht="12" customHeight="1" thickBot="1">
      <c r="A23" s="334" t="s">
        <v>6</v>
      </c>
      <c r="B23" s="375"/>
      <c r="C23" s="196" t="s">
        <v>428</v>
      </c>
      <c r="D23" s="293"/>
    </row>
    <row r="24" spans="1:4" s="158" customFormat="1" ht="12" customHeight="1" thickBot="1">
      <c r="A24" s="326" t="s">
        <v>7</v>
      </c>
      <c r="B24" s="298"/>
      <c r="C24" s="196" t="s">
        <v>429</v>
      </c>
      <c r="D24" s="520">
        <f>+D25+D26</f>
        <v>0</v>
      </c>
    </row>
    <row r="25" spans="1:4" s="158" customFormat="1" ht="12" customHeight="1">
      <c r="A25" s="380"/>
      <c r="B25" s="294" t="s">
        <v>96</v>
      </c>
      <c r="C25" s="266" t="s">
        <v>85</v>
      </c>
      <c r="D25" s="515"/>
    </row>
    <row r="26" spans="1:4" s="158" customFormat="1" ht="12" customHeight="1" thickBot="1">
      <c r="A26" s="386"/>
      <c r="B26" s="296" t="s">
        <v>97</v>
      </c>
      <c r="C26" s="268" t="s">
        <v>430</v>
      </c>
      <c r="D26" s="516"/>
    </row>
    <row r="27" spans="1:4" s="159" customFormat="1" ht="12" customHeight="1" thickBot="1">
      <c r="A27" s="394" t="s">
        <v>8</v>
      </c>
      <c r="B27" s="395"/>
      <c r="C27" s="196" t="s">
        <v>431</v>
      </c>
      <c r="D27" s="293"/>
    </row>
    <row r="28" spans="1:4" s="159" customFormat="1" ht="15" customHeight="1" thickBot="1">
      <c r="A28" s="394" t="s">
        <v>9</v>
      </c>
      <c r="B28" s="399"/>
      <c r="C28" s="400" t="s">
        <v>432</v>
      </c>
      <c r="D28" s="520">
        <f>SUM(D8,D17,D22,D23,D24,D27)</f>
        <v>0</v>
      </c>
    </row>
    <row r="29" spans="1:4" s="159" customFormat="1" ht="15" customHeight="1">
      <c r="A29" s="402"/>
      <c r="B29" s="402"/>
      <c r="C29" s="403"/>
      <c r="D29" s="404"/>
    </row>
    <row r="30" spans="1:4" ht="13.5" thickBot="1">
      <c r="A30" s="405"/>
      <c r="B30" s="406"/>
      <c r="C30" s="406"/>
      <c r="D30" s="406"/>
    </row>
    <row r="31" spans="1:4" s="106" customFormat="1" ht="16.5" customHeight="1" thickBot="1">
      <c r="A31" s="407"/>
      <c r="B31" s="408"/>
      <c r="C31" s="409" t="s">
        <v>49</v>
      </c>
      <c r="D31" s="410"/>
    </row>
    <row r="32" spans="1:4" s="160" customFormat="1" ht="12" customHeight="1" thickBot="1">
      <c r="A32" s="334" t="s">
        <v>3</v>
      </c>
      <c r="B32" s="38"/>
      <c r="C32" s="56" t="s">
        <v>315</v>
      </c>
      <c r="D32" s="222">
        <f>SUM(D33:D37)</f>
        <v>0</v>
      </c>
    </row>
    <row r="33" spans="1:4" ht="12" customHeight="1">
      <c r="A33" s="411"/>
      <c r="B33" s="292" t="s">
        <v>112</v>
      </c>
      <c r="C33" s="13" t="s">
        <v>34</v>
      </c>
      <c r="D33" s="238"/>
    </row>
    <row r="34" spans="1:4" ht="12" customHeight="1">
      <c r="A34" s="412"/>
      <c r="B34" s="287" t="s">
        <v>113</v>
      </c>
      <c r="C34" s="10" t="s">
        <v>316</v>
      </c>
      <c r="D34" s="519"/>
    </row>
    <row r="35" spans="1:4" ht="12" customHeight="1">
      <c r="A35" s="412"/>
      <c r="B35" s="287" t="s">
        <v>114</v>
      </c>
      <c r="C35" s="10" t="s">
        <v>166</v>
      </c>
      <c r="D35" s="519"/>
    </row>
    <row r="36" spans="1:4" ht="12" customHeight="1">
      <c r="A36" s="412"/>
      <c r="B36" s="287" t="s">
        <v>115</v>
      </c>
      <c r="C36" s="10" t="s">
        <v>317</v>
      </c>
      <c r="D36" s="519"/>
    </row>
    <row r="37" spans="1:4" ht="12" customHeight="1" thickBot="1">
      <c r="A37" s="412"/>
      <c r="B37" s="287" t="s">
        <v>127</v>
      </c>
      <c r="C37" s="10" t="s">
        <v>318</v>
      </c>
      <c r="D37" s="519"/>
    </row>
    <row r="38" spans="1:4" ht="12" customHeight="1" thickBot="1">
      <c r="A38" s="334" t="s">
        <v>4</v>
      </c>
      <c r="B38" s="38"/>
      <c r="C38" s="56" t="s">
        <v>433</v>
      </c>
      <c r="D38" s="222">
        <f>SUM(D39:D42)</f>
        <v>0</v>
      </c>
    </row>
    <row r="39" spans="1:4" s="160" customFormat="1" ht="12" customHeight="1">
      <c r="A39" s="411"/>
      <c r="B39" s="292" t="s">
        <v>118</v>
      </c>
      <c r="C39" s="13" t="s">
        <v>321</v>
      </c>
      <c r="D39" s="238"/>
    </row>
    <row r="40" spans="1:4" ht="12" customHeight="1">
      <c r="A40" s="412"/>
      <c r="B40" s="287" t="s">
        <v>119</v>
      </c>
      <c r="C40" s="10" t="s">
        <v>322</v>
      </c>
      <c r="D40" s="519"/>
    </row>
    <row r="41" spans="1:4" ht="12" customHeight="1">
      <c r="A41" s="412"/>
      <c r="B41" s="287" t="s">
        <v>122</v>
      </c>
      <c r="C41" s="10" t="s">
        <v>329</v>
      </c>
      <c r="D41" s="519"/>
    </row>
    <row r="42" spans="1:4" ht="12" customHeight="1" thickBot="1">
      <c r="A42" s="412"/>
      <c r="B42" s="287" t="s">
        <v>139</v>
      </c>
      <c r="C42" s="10" t="s">
        <v>50</v>
      </c>
      <c r="D42" s="519"/>
    </row>
    <row r="43" spans="1:4" ht="12" customHeight="1" thickBot="1">
      <c r="A43" s="334" t="s">
        <v>5</v>
      </c>
      <c r="B43" s="38"/>
      <c r="C43" s="56" t="s">
        <v>435</v>
      </c>
      <c r="D43" s="293"/>
    </row>
    <row r="44" spans="1:4" ht="15" customHeight="1" thickBot="1">
      <c r="A44" s="334" t="s">
        <v>6</v>
      </c>
      <c r="B44" s="388"/>
      <c r="C44" s="414" t="s">
        <v>437</v>
      </c>
      <c r="D44" s="222">
        <f>+D32+D38+D43</f>
        <v>0</v>
      </c>
    </row>
    <row r="45" spans="1:4" ht="13.5" thickBot="1">
      <c r="A45" s="415"/>
      <c r="B45" s="416"/>
      <c r="C45" s="416"/>
      <c r="D45" s="416"/>
    </row>
    <row r="46" spans="1:4" ht="15" customHeight="1" thickBot="1">
      <c r="A46" s="417" t="s">
        <v>421</v>
      </c>
      <c r="B46" s="418"/>
      <c r="C46" s="419"/>
      <c r="D46" s="189"/>
    </row>
    <row r="47" spans="1:4" ht="14.25" customHeight="1" thickBot="1">
      <c r="A47" s="417" t="s">
        <v>422</v>
      </c>
      <c r="B47" s="418"/>
      <c r="C47" s="419"/>
      <c r="D47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100" customWidth="1"/>
    <col min="2" max="2" width="33.125" style="100" customWidth="1"/>
    <col min="3" max="3" width="12.375" style="100" customWidth="1"/>
    <col min="4" max="4" width="11.50390625" style="100" customWidth="1"/>
    <col min="5" max="5" width="11.375" style="100" customWidth="1"/>
    <col min="6" max="6" width="11.00390625" style="100" customWidth="1"/>
    <col min="7" max="7" width="14.375" style="100" customWidth="1"/>
    <col min="8" max="16384" width="9.375" style="100" customWidth="1"/>
  </cols>
  <sheetData>
    <row r="2" spans="1:7" s="310" customFormat="1" ht="27" customHeight="1">
      <c r="A2" s="308" t="s">
        <v>461</v>
      </c>
      <c r="B2" s="309"/>
      <c r="C2" s="574" t="s">
        <v>462</v>
      </c>
      <c r="D2" s="574"/>
      <c r="E2" s="574"/>
      <c r="F2" s="574"/>
      <c r="G2" s="574"/>
    </row>
    <row r="3" spans="1:7" s="310" customFormat="1" ht="15.75">
      <c r="A3" s="309"/>
      <c r="B3" s="309"/>
      <c r="C3" s="309"/>
      <c r="D3" s="309"/>
      <c r="E3" s="309"/>
      <c r="F3" s="309"/>
      <c r="G3" s="309"/>
    </row>
    <row r="4" spans="1:7" s="310" customFormat="1" ht="24.75" customHeight="1">
      <c r="A4" s="308" t="s">
        <v>463</v>
      </c>
      <c r="B4" s="309"/>
      <c r="C4" s="574" t="s">
        <v>462</v>
      </c>
      <c r="D4" s="574"/>
      <c r="E4" s="574"/>
      <c r="F4" s="574"/>
      <c r="G4" s="309"/>
    </row>
    <row r="5" spans="1:7" s="311" customFormat="1" ht="12.75">
      <c r="A5" s="347"/>
      <c r="B5" s="347"/>
      <c r="C5" s="347"/>
      <c r="D5" s="347"/>
      <c r="E5" s="347"/>
      <c r="F5" s="347"/>
      <c r="G5" s="347"/>
    </row>
    <row r="6" spans="1:7" s="312" customFormat="1" ht="15" customHeight="1">
      <c r="A6" s="444" t="s">
        <v>464</v>
      </c>
      <c r="B6" s="443"/>
      <c r="C6" s="443"/>
      <c r="D6" s="429"/>
      <c r="E6" s="429"/>
      <c r="F6" s="429"/>
      <c r="G6" s="429"/>
    </row>
    <row r="7" spans="1:7" s="312" customFormat="1" ht="15" customHeight="1" thickBot="1">
      <c r="A7" s="444" t="s">
        <v>465</v>
      </c>
      <c r="B7" s="429"/>
      <c r="C7" s="429"/>
      <c r="D7" s="429"/>
      <c r="E7" s="429"/>
      <c r="F7" s="429"/>
      <c r="G7" s="429"/>
    </row>
    <row r="8" spans="1:7" s="136" customFormat="1" ht="42" customHeight="1" thickBot="1">
      <c r="A8" s="323" t="s">
        <v>1</v>
      </c>
      <c r="B8" s="324" t="s">
        <v>466</v>
      </c>
      <c r="C8" s="324" t="s">
        <v>467</v>
      </c>
      <c r="D8" s="324" t="s">
        <v>468</v>
      </c>
      <c r="E8" s="324" t="s">
        <v>469</v>
      </c>
      <c r="F8" s="324" t="s">
        <v>470</v>
      </c>
      <c r="G8" s="325" t="s">
        <v>38</v>
      </c>
    </row>
    <row r="9" spans="1:7" ht="24" customHeight="1">
      <c r="A9" s="430" t="s">
        <v>3</v>
      </c>
      <c r="B9" s="332" t="s">
        <v>471</v>
      </c>
      <c r="C9" s="313"/>
      <c r="D9" s="313"/>
      <c r="E9" s="313"/>
      <c r="F9" s="313"/>
      <c r="G9" s="431">
        <f>SUM(C9:F9)</f>
        <v>0</v>
      </c>
    </row>
    <row r="10" spans="1:7" ht="24" customHeight="1">
      <c r="A10" s="432" t="s">
        <v>4</v>
      </c>
      <c r="B10" s="333" t="s">
        <v>472</v>
      </c>
      <c r="C10" s="314"/>
      <c r="D10" s="314"/>
      <c r="E10" s="314"/>
      <c r="F10" s="314"/>
      <c r="G10" s="433">
        <f aca="true" t="shared" si="0" ref="G10:G15">SUM(C10:F10)</f>
        <v>0</v>
      </c>
    </row>
    <row r="11" spans="1:7" ht="24" customHeight="1">
      <c r="A11" s="432" t="s">
        <v>5</v>
      </c>
      <c r="B11" s="333" t="s">
        <v>473</v>
      </c>
      <c r="C11" s="314"/>
      <c r="D11" s="314"/>
      <c r="E11" s="314"/>
      <c r="F11" s="314"/>
      <c r="G11" s="433">
        <f t="shared" si="0"/>
        <v>0</v>
      </c>
    </row>
    <row r="12" spans="1:7" ht="24" customHeight="1">
      <c r="A12" s="432" t="s">
        <v>6</v>
      </c>
      <c r="B12" s="333" t="s">
        <v>474</v>
      </c>
      <c r="C12" s="314"/>
      <c r="D12" s="314"/>
      <c r="E12" s="314"/>
      <c r="F12" s="314"/>
      <c r="G12" s="433">
        <f t="shared" si="0"/>
        <v>0</v>
      </c>
    </row>
    <row r="13" spans="1:7" ht="24" customHeight="1">
      <c r="A13" s="432" t="s">
        <v>7</v>
      </c>
      <c r="B13" s="333" t="s">
        <v>475</v>
      </c>
      <c r="C13" s="314"/>
      <c r="D13" s="314"/>
      <c r="E13" s="314"/>
      <c r="F13" s="314"/>
      <c r="G13" s="433">
        <f t="shared" si="0"/>
        <v>0</v>
      </c>
    </row>
    <row r="14" spans="1:7" ht="24" customHeight="1" thickBot="1">
      <c r="A14" s="434" t="s">
        <v>8</v>
      </c>
      <c r="B14" s="435" t="s">
        <v>476</v>
      </c>
      <c r="C14" s="315"/>
      <c r="D14" s="315"/>
      <c r="E14" s="315"/>
      <c r="F14" s="315"/>
      <c r="G14" s="436">
        <f t="shared" si="0"/>
        <v>0</v>
      </c>
    </row>
    <row r="15" spans="1:7" s="316" customFormat="1" ht="24" customHeight="1" thickBot="1">
      <c r="A15" s="437" t="s">
        <v>9</v>
      </c>
      <c r="B15" s="438" t="s">
        <v>38</v>
      </c>
      <c r="C15" s="439">
        <f>SUM(C9:C14)</f>
        <v>0</v>
      </c>
      <c r="D15" s="439">
        <f>SUM(D9:D14)</f>
        <v>0</v>
      </c>
      <c r="E15" s="439">
        <f>SUM(E9:E14)</f>
        <v>0</v>
      </c>
      <c r="F15" s="439">
        <f>SUM(F9:F14)</f>
        <v>0</v>
      </c>
      <c r="G15" s="440">
        <f t="shared" si="0"/>
        <v>0</v>
      </c>
    </row>
    <row r="16" spans="1:7" s="311" customFormat="1" ht="12.75">
      <c r="A16" s="347"/>
      <c r="B16" s="347"/>
      <c r="C16" s="347"/>
      <c r="D16" s="347"/>
      <c r="E16" s="347"/>
      <c r="F16" s="347"/>
      <c r="G16" s="347"/>
    </row>
    <row r="17" spans="1:7" s="311" customFormat="1" ht="12.75">
      <c r="A17" s="347"/>
      <c r="B17" s="347"/>
      <c r="C17" s="347"/>
      <c r="D17" s="347"/>
      <c r="E17" s="347"/>
      <c r="F17" s="347"/>
      <c r="G17" s="347"/>
    </row>
    <row r="18" spans="1:7" s="311" customFormat="1" ht="12.75">
      <c r="A18" s="347"/>
      <c r="B18" s="347"/>
      <c r="C18" s="347"/>
      <c r="D18" s="347"/>
      <c r="E18" s="347"/>
      <c r="F18" s="347"/>
      <c r="G18" s="347"/>
    </row>
    <row r="19" spans="1:7" s="311" customFormat="1" ht="15.75">
      <c r="A19" s="310" t="s">
        <v>478</v>
      </c>
      <c r="B19" s="347"/>
      <c r="C19" s="347"/>
      <c r="D19" s="347"/>
      <c r="E19" s="347"/>
      <c r="F19" s="347"/>
      <c r="G19" s="347"/>
    </row>
    <row r="20" spans="1:7" s="311" customFormat="1" ht="12.75">
      <c r="A20" s="347"/>
      <c r="B20" s="347"/>
      <c r="C20" s="347"/>
      <c r="D20" s="347"/>
      <c r="E20" s="347"/>
      <c r="F20" s="347"/>
      <c r="G20" s="347"/>
    </row>
    <row r="21" spans="1:7" ht="12.75">
      <c r="A21" s="347"/>
      <c r="B21" s="347"/>
      <c r="C21" s="347"/>
      <c r="D21" s="347"/>
      <c r="E21" s="347"/>
      <c r="F21" s="347"/>
      <c r="G21" s="347"/>
    </row>
    <row r="22" spans="1:7" ht="12.75">
      <c r="A22" s="347"/>
      <c r="B22" s="347"/>
      <c r="C22" s="311"/>
      <c r="D22" s="311"/>
      <c r="E22" s="311"/>
      <c r="F22" s="311"/>
      <c r="G22" s="347"/>
    </row>
    <row r="23" spans="1:7" ht="13.5">
      <c r="A23" s="347"/>
      <c r="B23" s="347"/>
      <c r="C23" s="441"/>
      <c r="D23" s="442" t="s">
        <v>477</v>
      </c>
      <c r="E23" s="442"/>
      <c r="F23" s="441"/>
      <c r="G23" s="347"/>
    </row>
    <row r="24" spans="3:6" ht="13.5">
      <c r="C24" s="317"/>
      <c r="D24" s="318"/>
      <c r="E24" s="318"/>
      <c r="F24" s="317"/>
    </row>
    <row r="25" spans="3:6" ht="13.5">
      <c r="C25" s="317"/>
      <c r="D25" s="318"/>
      <c r="E25" s="318"/>
      <c r="F25" s="317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">
      <selection activeCell="E80" sqref="E80"/>
    </sheetView>
  </sheetViews>
  <sheetFormatPr defaultColWidth="9.00390625" defaultRowHeight="12.75"/>
  <cols>
    <col min="1" max="1" width="7.875" style="76" customWidth="1"/>
    <col min="2" max="2" width="73.50390625" style="76" customWidth="1"/>
    <col min="3" max="5" width="16.625" style="76" customWidth="1"/>
    <col min="6" max="6" width="9.00390625" style="76" customWidth="1"/>
    <col min="7" max="16384" width="9.375" style="76" customWidth="1"/>
  </cols>
  <sheetData>
    <row r="1" spans="1:5" ht="15.75" customHeight="1">
      <c r="A1" s="75" t="s">
        <v>0</v>
      </c>
      <c r="B1" s="75"/>
      <c r="C1" s="75"/>
      <c r="D1" s="75"/>
      <c r="E1" s="75"/>
    </row>
    <row r="2" spans="1:5" ht="15.75" customHeight="1" thickBot="1">
      <c r="A2" s="535" t="s">
        <v>187</v>
      </c>
      <c r="B2" s="535"/>
      <c r="C2" s="262"/>
      <c r="D2" s="262"/>
      <c r="E2" s="261"/>
    </row>
    <row r="3" spans="1:5" ht="37.5" customHeight="1" thickBot="1">
      <c r="A3" s="46" t="s">
        <v>67</v>
      </c>
      <c r="B3" s="47" t="s">
        <v>2</v>
      </c>
      <c r="C3" s="47" t="s">
        <v>452</v>
      </c>
      <c r="D3" s="47" t="s">
        <v>453</v>
      </c>
      <c r="E3" s="306" t="s">
        <v>230</v>
      </c>
    </row>
    <row r="4" spans="1:5" s="78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307">
        <v>5</v>
      </c>
    </row>
    <row r="5" spans="1:5" s="2" customFormat="1" ht="12" customHeight="1" thickBot="1">
      <c r="A5" s="40" t="s">
        <v>3</v>
      </c>
      <c r="B5" s="41" t="s">
        <v>231</v>
      </c>
      <c r="C5" s="456">
        <f>+C6+C13+C22</f>
        <v>0</v>
      </c>
      <c r="D5" s="456">
        <f>+D6+D13+D22</f>
        <v>0</v>
      </c>
      <c r="E5" s="457">
        <f>+E6+E13+E22</f>
        <v>0</v>
      </c>
    </row>
    <row r="6" spans="1:5" s="2" customFormat="1" ht="12" customHeight="1" thickBot="1">
      <c r="A6" s="37" t="s">
        <v>4</v>
      </c>
      <c r="B6" s="38" t="s">
        <v>232</v>
      </c>
      <c r="C6" s="458">
        <f>SUM(C7:C12)</f>
        <v>0</v>
      </c>
      <c r="D6" s="458">
        <f>SUM(D7:D12)</f>
        <v>0</v>
      </c>
      <c r="E6" s="459">
        <f>SUM(E7:E12)</f>
        <v>0</v>
      </c>
    </row>
    <row r="7" spans="1:5" s="2" customFormat="1" ht="12" customHeight="1">
      <c r="A7" s="22" t="s">
        <v>118</v>
      </c>
      <c r="B7" s="10" t="s">
        <v>46</v>
      </c>
      <c r="C7" s="445"/>
      <c r="D7" s="445"/>
      <c r="E7" s="460">
        <v>0</v>
      </c>
    </row>
    <row r="8" spans="1:5" s="2" customFormat="1" ht="12" customHeight="1">
      <c r="A8" s="22" t="s">
        <v>119</v>
      </c>
      <c r="B8" s="10" t="s">
        <v>84</v>
      </c>
      <c r="C8" s="445"/>
      <c r="D8" s="445"/>
      <c r="E8" s="460"/>
    </row>
    <row r="9" spans="1:5" s="2" customFormat="1" ht="12" customHeight="1">
      <c r="A9" s="22" t="s">
        <v>120</v>
      </c>
      <c r="B9" s="10" t="s">
        <v>47</v>
      </c>
      <c r="C9" s="445"/>
      <c r="D9" s="445"/>
      <c r="E9" s="460">
        <v>0</v>
      </c>
    </row>
    <row r="10" spans="1:5" s="2" customFormat="1" ht="12" customHeight="1">
      <c r="A10" s="22" t="s">
        <v>121</v>
      </c>
      <c r="B10" s="10" t="s">
        <v>233</v>
      </c>
      <c r="C10" s="445"/>
      <c r="D10" s="445"/>
      <c r="E10" s="460"/>
    </row>
    <row r="11" spans="1:5" s="2" customFormat="1" ht="12" customHeight="1">
      <c r="A11" s="22" t="s">
        <v>122</v>
      </c>
      <c r="B11" s="10" t="s">
        <v>234</v>
      </c>
      <c r="C11" s="445"/>
      <c r="D11" s="445"/>
      <c r="E11" s="460">
        <v>0</v>
      </c>
    </row>
    <row r="12" spans="1:5" s="2" customFormat="1" ht="12" customHeight="1" thickBot="1">
      <c r="A12" s="22" t="s">
        <v>132</v>
      </c>
      <c r="B12" s="10" t="s">
        <v>235</v>
      </c>
      <c r="C12" s="445"/>
      <c r="D12" s="445"/>
      <c r="E12" s="460"/>
    </row>
    <row r="13" spans="1:5" s="2" customFormat="1" ht="12" customHeight="1" thickBot="1">
      <c r="A13" s="37" t="s">
        <v>5</v>
      </c>
      <c r="B13" s="38" t="s">
        <v>236</v>
      </c>
      <c r="C13" s="458">
        <f>SUM(C14:C21)</f>
        <v>0</v>
      </c>
      <c r="D13" s="458">
        <f>SUM(D14:D21)</f>
        <v>0</v>
      </c>
      <c r="E13" s="459">
        <f>SUM(E14:E21)</f>
        <v>0</v>
      </c>
    </row>
    <row r="14" spans="1:5" s="2" customFormat="1" ht="12" customHeight="1">
      <c r="A14" s="26" t="s">
        <v>90</v>
      </c>
      <c r="B14" s="17" t="s">
        <v>241</v>
      </c>
      <c r="C14" s="446"/>
      <c r="D14" s="446"/>
      <c r="E14" s="461"/>
    </row>
    <row r="15" spans="1:5" s="2" customFormat="1" ht="12" customHeight="1">
      <c r="A15" s="22" t="s">
        <v>91</v>
      </c>
      <c r="B15" s="10" t="s">
        <v>242</v>
      </c>
      <c r="C15" s="445"/>
      <c r="D15" s="445"/>
      <c r="E15" s="460">
        <v>0</v>
      </c>
    </row>
    <row r="16" spans="1:5" s="2" customFormat="1" ht="12" customHeight="1">
      <c r="A16" s="22" t="s">
        <v>92</v>
      </c>
      <c r="B16" s="10" t="s">
        <v>243</v>
      </c>
      <c r="C16" s="445"/>
      <c r="D16" s="445"/>
      <c r="E16" s="460"/>
    </row>
    <row r="17" spans="1:5" s="2" customFormat="1" ht="12" customHeight="1">
      <c r="A17" s="22" t="s">
        <v>93</v>
      </c>
      <c r="B17" s="10" t="s">
        <v>244</v>
      </c>
      <c r="C17" s="445"/>
      <c r="D17" s="445"/>
      <c r="E17" s="460"/>
    </row>
    <row r="18" spans="1:5" s="2" customFormat="1" ht="12" customHeight="1">
      <c r="A18" s="21" t="s">
        <v>237</v>
      </c>
      <c r="B18" s="9" t="s">
        <v>245</v>
      </c>
      <c r="C18" s="447"/>
      <c r="D18" s="447"/>
      <c r="E18" s="462"/>
    </row>
    <row r="19" spans="1:5" s="2" customFormat="1" ht="12" customHeight="1">
      <c r="A19" s="22" t="s">
        <v>238</v>
      </c>
      <c r="B19" s="10" t="s">
        <v>246</v>
      </c>
      <c r="C19" s="445"/>
      <c r="D19" s="445"/>
      <c r="E19" s="460"/>
    </row>
    <row r="20" spans="1:5" s="2" customFormat="1" ht="12" customHeight="1">
      <c r="A20" s="22" t="s">
        <v>239</v>
      </c>
      <c r="B20" s="10" t="s">
        <v>247</v>
      </c>
      <c r="C20" s="445"/>
      <c r="D20" s="445"/>
      <c r="E20" s="460"/>
    </row>
    <row r="21" spans="1:5" s="2" customFormat="1" ht="12" customHeight="1" thickBot="1">
      <c r="A21" s="23" t="s">
        <v>240</v>
      </c>
      <c r="B21" s="12" t="s">
        <v>248</v>
      </c>
      <c r="C21" s="448"/>
      <c r="D21" s="448"/>
      <c r="E21" s="463"/>
    </row>
    <row r="22" spans="1:5" s="2" customFormat="1" ht="12" customHeight="1" thickBot="1">
      <c r="A22" s="37" t="s">
        <v>249</v>
      </c>
      <c r="B22" s="38" t="s">
        <v>251</v>
      </c>
      <c r="C22" s="449"/>
      <c r="D22" s="449"/>
      <c r="E22" s="464"/>
    </row>
    <row r="23" spans="1:5" s="2" customFormat="1" ht="12" customHeight="1" thickBot="1">
      <c r="A23" s="37" t="s">
        <v>7</v>
      </c>
      <c r="B23" s="38" t="s">
        <v>252</v>
      </c>
      <c r="C23" s="458">
        <f>SUM(C24:C31)</f>
        <v>0</v>
      </c>
      <c r="D23" s="458">
        <f>SUM(D24:D31)</f>
        <v>0</v>
      </c>
      <c r="E23" s="459">
        <f>SUM(E24:E31)</f>
        <v>0</v>
      </c>
    </row>
    <row r="24" spans="1:5" s="2" customFormat="1" ht="12" customHeight="1">
      <c r="A24" s="24" t="s">
        <v>96</v>
      </c>
      <c r="B24" s="13" t="s">
        <v>258</v>
      </c>
      <c r="C24" s="450"/>
      <c r="D24" s="450"/>
      <c r="E24" s="465">
        <v>0</v>
      </c>
    </row>
    <row r="25" spans="1:5" s="2" customFormat="1" ht="12" customHeight="1">
      <c r="A25" s="22" t="s">
        <v>97</v>
      </c>
      <c r="B25" s="10" t="s">
        <v>259</v>
      </c>
      <c r="C25" s="445"/>
      <c r="D25" s="445"/>
      <c r="E25" s="460"/>
    </row>
    <row r="26" spans="1:5" s="2" customFormat="1" ht="12" customHeight="1">
      <c r="A26" s="22" t="s">
        <v>98</v>
      </c>
      <c r="B26" s="10" t="s">
        <v>260</v>
      </c>
      <c r="C26" s="445"/>
      <c r="D26" s="445"/>
      <c r="E26" s="460"/>
    </row>
    <row r="27" spans="1:5" s="2" customFormat="1" ht="12" customHeight="1">
      <c r="A27" s="25" t="s">
        <v>253</v>
      </c>
      <c r="B27" s="10" t="s">
        <v>101</v>
      </c>
      <c r="C27" s="451"/>
      <c r="D27" s="451"/>
      <c r="E27" s="466"/>
    </row>
    <row r="28" spans="1:5" s="2" customFormat="1" ht="12" customHeight="1">
      <c r="A28" s="25" t="s">
        <v>254</v>
      </c>
      <c r="B28" s="10" t="s">
        <v>261</v>
      </c>
      <c r="C28" s="451"/>
      <c r="D28" s="451"/>
      <c r="E28" s="466"/>
    </row>
    <row r="29" spans="1:5" s="2" customFormat="1" ht="12" customHeight="1">
      <c r="A29" s="22" t="s">
        <v>255</v>
      </c>
      <c r="B29" s="10" t="s">
        <v>262</v>
      </c>
      <c r="C29" s="445"/>
      <c r="D29" s="445"/>
      <c r="E29" s="460"/>
    </row>
    <row r="30" spans="1:5" s="2" customFormat="1" ht="12" customHeight="1">
      <c r="A30" s="22" t="s">
        <v>256</v>
      </c>
      <c r="B30" s="10" t="s">
        <v>263</v>
      </c>
      <c r="C30" s="445"/>
      <c r="D30" s="445"/>
      <c r="E30" s="467"/>
    </row>
    <row r="31" spans="1:5" s="2" customFormat="1" ht="12" customHeight="1" thickBot="1">
      <c r="A31" s="22" t="s">
        <v>257</v>
      </c>
      <c r="B31" s="10" t="s">
        <v>264</v>
      </c>
      <c r="C31" s="445"/>
      <c r="D31" s="445"/>
      <c r="E31" s="467"/>
    </row>
    <row r="32" spans="1:5" s="2" customFormat="1" ht="12" customHeight="1" thickBot="1">
      <c r="A32" s="37" t="s">
        <v>8</v>
      </c>
      <c r="B32" s="38" t="s">
        <v>366</v>
      </c>
      <c r="C32" s="458">
        <f>+C33+C39</f>
        <v>0</v>
      </c>
      <c r="D32" s="458">
        <f>+D33+D39</f>
        <v>0</v>
      </c>
      <c r="E32" s="459">
        <f>+E33+E39</f>
        <v>0</v>
      </c>
    </row>
    <row r="33" spans="1:5" s="2" customFormat="1" ht="12" customHeight="1">
      <c r="A33" s="24" t="s">
        <v>99</v>
      </c>
      <c r="B33" s="45" t="s">
        <v>267</v>
      </c>
      <c r="C33" s="531">
        <f>SUM(C34:C38)</f>
        <v>0</v>
      </c>
      <c r="D33" s="531">
        <f>SUM(D34:D38)</f>
        <v>0</v>
      </c>
      <c r="E33" s="532">
        <f>SUM(E34:E38)</f>
        <v>0</v>
      </c>
    </row>
    <row r="34" spans="1:5" s="2" customFormat="1" ht="12" customHeight="1">
      <c r="A34" s="22" t="s">
        <v>102</v>
      </c>
      <c r="B34" s="43" t="s">
        <v>268</v>
      </c>
      <c r="C34" s="445"/>
      <c r="D34" s="445"/>
      <c r="E34" s="467"/>
    </row>
    <row r="35" spans="1:5" s="2" customFormat="1" ht="12" customHeight="1">
      <c r="A35" s="22" t="s">
        <v>103</v>
      </c>
      <c r="B35" s="43" t="s">
        <v>269</v>
      </c>
      <c r="C35" s="445"/>
      <c r="D35" s="445"/>
      <c r="E35" s="467"/>
    </row>
    <row r="36" spans="1:5" s="2" customFormat="1" ht="12" customHeight="1">
      <c r="A36" s="22" t="s">
        <v>104</v>
      </c>
      <c r="B36" s="43" t="s">
        <v>270</v>
      </c>
      <c r="C36" s="445"/>
      <c r="D36" s="445"/>
      <c r="E36" s="467">
        <v>0</v>
      </c>
    </row>
    <row r="37" spans="1:5" s="2" customFormat="1" ht="12" customHeight="1">
      <c r="A37" s="22" t="s">
        <v>105</v>
      </c>
      <c r="B37" s="43" t="s">
        <v>48</v>
      </c>
      <c r="C37" s="445"/>
      <c r="D37" s="445"/>
      <c r="E37" s="467">
        <v>0</v>
      </c>
    </row>
    <row r="38" spans="1:5" s="2" customFormat="1" ht="12" customHeight="1">
      <c r="A38" s="22" t="s">
        <v>265</v>
      </c>
      <c r="B38" s="43" t="s">
        <v>271</v>
      </c>
      <c r="C38" s="445"/>
      <c r="D38" s="445"/>
      <c r="E38" s="467">
        <v>0</v>
      </c>
    </row>
    <row r="39" spans="1:5" s="2" customFormat="1" ht="12" customHeight="1">
      <c r="A39" s="22" t="s">
        <v>100</v>
      </c>
      <c r="B39" s="45" t="s">
        <v>272</v>
      </c>
      <c r="C39" s="529">
        <f>SUM(C40:C44)</f>
        <v>0</v>
      </c>
      <c r="D39" s="529">
        <f>SUM(D40:D44)</f>
        <v>0</v>
      </c>
      <c r="E39" s="530">
        <f>SUM(E40:E44)</f>
        <v>0</v>
      </c>
    </row>
    <row r="40" spans="1:5" s="2" customFormat="1" ht="12" customHeight="1">
      <c r="A40" s="22" t="s">
        <v>108</v>
      </c>
      <c r="B40" s="43" t="s">
        <v>268</v>
      </c>
      <c r="C40" s="445"/>
      <c r="D40" s="445"/>
      <c r="E40" s="467"/>
    </row>
    <row r="41" spans="1:5" s="2" customFormat="1" ht="12" customHeight="1">
      <c r="A41" s="22" t="s">
        <v>109</v>
      </c>
      <c r="B41" s="43" t="s">
        <v>269</v>
      </c>
      <c r="C41" s="445"/>
      <c r="D41" s="445"/>
      <c r="E41" s="467"/>
    </row>
    <row r="42" spans="1:5" s="2" customFormat="1" ht="12" customHeight="1">
      <c r="A42" s="22" t="s">
        <v>110</v>
      </c>
      <c r="B42" s="43" t="s">
        <v>270</v>
      </c>
      <c r="C42" s="445"/>
      <c r="D42" s="445"/>
      <c r="E42" s="467"/>
    </row>
    <row r="43" spans="1:5" s="2" customFormat="1" ht="12" customHeight="1">
      <c r="A43" s="22" t="s">
        <v>111</v>
      </c>
      <c r="B43" s="43" t="s">
        <v>48</v>
      </c>
      <c r="C43" s="445"/>
      <c r="D43" s="445"/>
      <c r="E43" s="467"/>
    </row>
    <row r="44" spans="1:5" s="2" customFormat="1" ht="12" customHeight="1" thickBot="1">
      <c r="A44" s="25" t="s">
        <v>266</v>
      </c>
      <c r="B44" s="44" t="s">
        <v>460</v>
      </c>
      <c r="C44" s="451"/>
      <c r="D44" s="451"/>
      <c r="E44" s="468"/>
    </row>
    <row r="45" spans="1:5" s="2" customFormat="1" ht="12" customHeight="1" thickBot="1">
      <c r="A45" s="37" t="s">
        <v>273</v>
      </c>
      <c r="B45" s="38" t="s">
        <v>274</v>
      </c>
      <c r="C45" s="458">
        <f>SUM(C46:C48)</f>
        <v>0</v>
      </c>
      <c r="D45" s="458">
        <f>SUM(D46:D48)</f>
        <v>0</v>
      </c>
      <c r="E45" s="459">
        <f>SUM(E46:E48)</f>
        <v>0</v>
      </c>
    </row>
    <row r="46" spans="1:5" s="2" customFormat="1" ht="12" customHeight="1">
      <c r="A46" s="24" t="s">
        <v>106</v>
      </c>
      <c r="B46" s="13" t="s">
        <v>276</v>
      </c>
      <c r="C46" s="450"/>
      <c r="D46" s="450"/>
      <c r="E46" s="465"/>
    </row>
    <row r="47" spans="1:5" s="2" customFormat="1" ht="12" customHeight="1">
      <c r="A47" s="21" t="s">
        <v>107</v>
      </c>
      <c r="B47" s="10" t="s">
        <v>277</v>
      </c>
      <c r="C47" s="445"/>
      <c r="D47" s="445"/>
      <c r="E47" s="462"/>
    </row>
    <row r="48" spans="1:5" s="2" customFormat="1" ht="12" customHeight="1" thickBot="1">
      <c r="A48" s="25" t="s">
        <v>275</v>
      </c>
      <c r="B48" s="305" t="s">
        <v>193</v>
      </c>
      <c r="C48" s="452"/>
      <c r="D48" s="452"/>
      <c r="E48" s="466"/>
    </row>
    <row r="49" spans="1:5" s="2" customFormat="1" ht="12" customHeight="1" thickBot="1">
      <c r="A49" s="37" t="s">
        <v>10</v>
      </c>
      <c r="B49" s="38" t="s">
        <v>278</v>
      </c>
      <c r="C49" s="458">
        <f>+C50+C51</f>
        <v>0</v>
      </c>
      <c r="D49" s="458">
        <f>+D50+D51</f>
        <v>0</v>
      </c>
      <c r="E49" s="459">
        <f>+E50+E51</f>
        <v>0</v>
      </c>
    </row>
    <row r="50" spans="1:5" s="2" customFormat="1" ht="12" customHeight="1">
      <c r="A50" s="24" t="s">
        <v>279</v>
      </c>
      <c r="B50" s="10" t="s">
        <v>167</v>
      </c>
      <c r="C50" s="450"/>
      <c r="D50" s="450"/>
      <c r="E50" s="533"/>
    </row>
    <row r="51" spans="1:5" s="2" customFormat="1" ht="12" customHeight="1" thickBot="1">
      <c r="A51" s="21" t="s">
        <v>280</v>
      </c>
      <c r="B51" s="10" t="s">
        <v>168</v>
      </c>
      <c r="C51" s="447"/>
      <c r="D51" s="447"/>
      <c r="E51" s="478"/>
    </row>
    <row r="52" spans="1:7" s="2" customFormat="1" ht="17.25" customHeight="1" thickBot="1">
      <c r="A52" s="37" t="s">
        <v>281</v>
      </c>
      <c r="B52" s="38" t="s">
        <v>282</v>
      </c>
      <c r="C52" s="453"/>
      <c r="D52" s="453"/>
      <c r="E52" s="469"/>
      <c r="G52" s="81"/>
    </row>
    <row r="53" spans="1:5" s="2" customFormat="1" ht="12" customHeight="1" thickBot="1">
      <c r="A53" s="37" t="s">
        <v>12</v>
      </c>
      <c r="B53" s="42" t="s">
        <v>283</v>
      </c>
      <c r="C53" s="470">
        <f>+C5+C23+C32+C45+C49+C52</f>
        <v>0</v>
      </c>
      <c r="D53" s="470">
        <f>+D5+D23+D32+D45+D49+D52</f>
        <v>0</v>
      </c>
      <c r="E53" s="471">
        <f>+E5+E23+E32+E45+E49+E52</f>
        <v>0</v>
      </c>
    </row>
    <row r="54" spans="1:5" s="2" customFormat="1" ht="12" customHeight="1" thickBot="1">
      <c r="A54" s="194" t="s">
        <v>13</v>
      </c>
      <c r="B54" s="196" t="s">
        <v>284</v>
      </c>
      <c r="C54" s="472">
        <f>SUM(C55:C56)</f>
        <v>0</v>
      </c>
      <c r="D54" s="472">
        <f>SUM(D55:D56)</f>
        <v>0</v>
      </c>
      <c r="E54" s="473">
        <f>SUM(E55:E56)</f>
        <v>0</v>
      </c>
    </row>
    <row r="55" spans="1:5" s="2" customFormat="1" ht="12" customHeight="1">
      <c r="A55" s="265" t="s">
        <v>179</v>
      </c>
      <c r="B55" s="266" t="s">
        <v>285</v>
      </c>
      <c r="C55" s="454"/>
      <c r="D55" s="454"/>
      <c r="E55" s="474">
        <v>0</v>
      </c>
    </row>
    <row r="56" spans="1:5" s="2" customFormat="1" ht="12" customHeight="1" thickBot="1">
      <c r="A56" s="267" t="s">
        <v>180</v>
      </c>
      <c r="B56" s="268" t="s">
        <v>286</v>
      </c>
      <c r="C56" s="455"/>
      <c r="D56" s="455"/>
      <c r="E56" s="475"/>
    </row>
    <row r="57" spans="1:5" s="2" customFormat="1" ht="12" customHeight="1" thickBot="1">
      <c r="A57" s="194" t="s">
        <v>14</v>
      </c>
      <c r="B57" s="196" t="s">
        <v>498</v>
      </c>
      <c r="C57" s="470">
        <f>SUM(C58,C65)</f>
        <v>0</v>
      </c>
      <c r="D57" s="470">
        <f>SUM(D58,D65)</f>
        <v>0</v>
      </c>
      <c r="E57" s="471">
        <f>SUM(E58,E65)</f>
        <v>0</v>
      </c>
    </row>
    <row r="58" spans="1:5" s="2" customFormat="1" ht="12" customHeight="1">
      <c r="A58" s="26" t="s">
        <v>288</v>
      </c>
      <c r="B58" s="45" t="s">
        <v>304</v>
      </c>
      <c r="C58" s="476">
        <f>SUM(C59:C64)</f>
        <v>0</v>
      </c>
      <c r="D58" s="476">
        <f>SUM(D59:D64)</f>
        <v>0</v>
      </c>
      <c r="E58" s="477">
        <f>SUM(E59:E64)</f>
        <v>0</v>
      </c>
    </row>
    <row r="59" spans="1:5" s="2" customFormat="1" ht="12" customHeight="1">
      <c r="A59" s="24" t="s">
        <v>303</v>
      </c>
      <c r="B59" s="197" t="s">
        <v>305</v>
      </c>
      <c r="C59" s="445"/>
      <c r="D59" s="445"/>
      <c r="E59" s="467"/>
    </row>
    <row r="60" spans="1:5" s="2" customFormat="1" ht="12" customHeight="1">
      <c r="A60" s="24" t="s">
        <v>289</v>
      </c>
      <c r="B60" s="197" t="s">
        <v>306</v>
      </c>
      <c r="C60" s="450"/>
      <c r="D60" s="450"/>
      <c r="E60" s="467"/>
    </row>
    <row r="61" spans="1:5" s="2" customFormat="1" ht="12" customHeight="1">
      <c r="A61" s="24" t="s">
        <v>290</v>
      </c>
      <c r="B61" s="197" t="s">
        <v>307</v>
      </c>
      <c r="C61" s="445"/>
      <c r="D61" s="445"/>
      <c r="E61" s="478"/>
    </row>
    <row r="62" spans="1:5" s="2" customFormat="1" ht="12" customHeight="1">
      <c r="A62" s="24" t="s">
        <v>291</v>
      </c>
      <c r="B62" s="197" t="s">
        <v>308</v>
      </c>
      <c r="C62" s="445"/>
      <c r="D62" s="445"/>
      <c r="E62" s="468"/>
    </row>
    <row r="63" spans="1:5" s="2" customFormat="1" ht="12" customHeight="1">
      <c r="A63" s="24" t="s">
        <v>292</v>
      </c>
      <c r="B63" s="197" t="s">
        <v>309</v>
      </c>
      <c r="C63" s="445"/>
      <c r="D63" s="445"/>
      <c r="E63" s="468"/>
    </row>
    <row r="64" spans="1:5" s="2" customFormat="1" ht="12" customHeight="1">
      <c r="A64" s="24" t="s">
        <v>293</v>
      </c>
      <c r="B64" s="197" t="s">
        <v>311</v>
      </c>
      <c r="C64" s="445"/>
      <c r="D64" s="445"/>
      <c r="E64" s="468"/>
    </row>
    <row r="65" spans="1:5" s="2" customFormat="1" ht="12" customHeight="1">
      <c r="A65" s="24" t="s">
        <v>294</v>
      </c>
      <c r="B65" s="45" t="s">
        <v>312</v>
      </c>
      <c r="C65" s="479">
        <f>SUM(C66:C72)</f>
        <v>0</v>
      </c>
      <c r="D65" s="479">
        <f>SUM(D66:D72)</f>
        <v>0</v>
      </c>
      <c r="E65" s="480">
        <f>SUM(E66:E72)</f>
        <v>0</v>
      </c>
    </row>
    <row r="66" spans="1:5" s="2" customFormat="1" ht="12" customHeight="1">
      <c r="A66" s="24" t="s">
        <v>295</v>
      </c>
      <c r="B66" s="197" t="s">
        <v>305</v>
      </c>
      <c r="C66" s="445"/>
      <c r="D66" s="445"/>
      <c r="E66" s="467"/>
    </row>
    <row r="67" spans="1:5" s="2" customFormat="1" ht="12" customHeight="1">
      <c r="A67" s="24" t="s">
        <v>296</v>
      </c>
      <c r="B67" s="197" t="s">
        <v>194</v>
      </c>
      <c r="C67" s="445"/>
      <c r="D67" s="445"/>
      <c r="E67" s="467"/>
    </row>
    <row r="68" spans="1:5" s="2" customFormat="1" ht="12" customHeight="1">
      <c r="A68" s="24" t="s">
        <v>297</v>
      </c>
      <c r="B68" s="197" t="s">
        <v>195</v>
      </c>
      <c r="C68" s="445"/>
      <c r="D68" s="445"/>
      <c r="E68" s="478"/>
    </row>
    <row r="69" spans="1:5" s="2" customFormat="1" ht="12" customHeight="1">
      <c r="A69" s="24" t="s">
        <v>298</v>
      </c>
      <c r="B69" s="197" t="s">
        <v>307</v>
      </c>
      <c r="C69" s="445"/>
      <c r="D69" s="445"/>
      <c r="E69" s="467"/>
    </row>
    <row r="70" spans="1:5" s="2" customFormat="1" ht="12" customHeight="1">
      <c r="A70" s="21" t="s">
        <v>299</v>
      </c>
      <c r="B70" s="44" t="s">
        <v>313</v>
      </c>
      <c r="C70" s="447"/>
      <c r="D70" s="447"/>
      <c r="E70" s="462"/>
    </row>
    <row r="71" spans="1:6" s="2" customFormat="1" ht="12" customHeight="1">
      <c r="A71" s="22" t="s">
        <v>300</v>
      </c>
      <c r="B71" s="44" t="s">
        <v>309</v>
      </c>
      <c r="C71" s="451"/>
      <c r="D71" s="451"/>
      <c r="E71" s="460"/>
      <c r="F71" s="286"/>
    </row>
    <row r="72" spans="1:6" s="2" customFormat="1" ht="12" customHeight="1" thickBot="1">
      <c r="A72" s="27" t="s">
        <v>301</v>
      </c>
      <c r="B72" s="203" t="s">
        <v>314</v>
      </c>
      <c r="C72" s="481"/>
      <c r="D72" s="481"/>
      <c r="E72" s="482"/>
      <c r="F72" s="286"/>
    </row>
    <row r="73" spans="1:6" s="2" customFormat="1" ht="15" customHeight="1" thickBot="1">
      <c r="A73" s="37" t="s">
        <v>15</v>
      </c>
      <c r="B73" s="63" t="s">
        <v>302</v>
      </c>
      <c r="C73" s="458">
        <f>+C53+C54+C57</f>
        <v>0</v>
      </c>
      <c r="D73" s="458">
        <f>+D53+D54+D57</f>
        <v>0</v>
      </c>
      <c r="E73" s="459">
        <f>+E53+E54+E57</f>
        <v>0</v>
      </c>
      <c r="F73" s="286"/>
    </row>
    <row r="74" spans="1:6" s="2" customFormat="1" ht="22.5" customHeight="1">
      <c r="A74" s="534"/>
      <c r="B74" s="534"/>
      <c r="C74" s="534"/>
      <c r="D74" s="534"/>
      <c r="E74" s="534"/>
      <c r="F74" s="286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538" t="s">
        <v>32</v>
      </c>
      <c r="B76" s="538"/>
      <c r="C76" s="538"/>
      <c r="D76" s="538"/>
      <c r="E76" s="538"/>
    </row>
    <row r="77" spans="1:5" ht="16.5" customHeight="1" thickBot="1">
      <c r="A77" s="535" t="s">
        <v>188</v>
      </c>
      <c r="B77" s="535"/>
      <c r="C77" s="262"/>
      <c r="D77" s="262"/>
      <c r="E77" s="261"/>
    </row>
    <row r="78" spans="1:5" ht="37.5" customHeight="1" thickBot="1">
      <c r="A78" s="46" t="s">
        <v>1</v>
      </c>
      <c r="B78" s="47" t="s">
        <v>33</v>
      </c>
      <c r="C78" s="303" t="s">
        <v>452</v>
      </c>
      <c r="D78" s="303" t="s">
        <v>453</v>
      </c>
      <c r="E78" s="77" t="s">
        <v>230</v>
      </c>
    </row>
    <row r="79" spans="1:5" s="78" customFormat="1" ht="12" customHeight="1" thickBot="1">
      <c r="A79" s="65">
        <v>1</v>
      </c>
      <c r="B79" s="66">
        <v>2</v>
      </c>
      <c r="C79" s="304"/>
      <c r="D79" s="66"/>
      <c r="E79" s="307">
        <v>3</v>
      </c>
    </row>
    <row r="80" spans="1:5" ht="12" customHeight="1" thickBot="1">
      <c r="A80" s="40" t="s">
        <v>3</v>
      </c>
      <c r="B80" s="57" t="s">
        <v>315</v>
      </c>
      <c r="C80" s="456">
        <f>SUM(C81:C85)</f>
        <v>0</v>
      </c>
      <c r="D80" s="456">
        <f>SUM(D81:D85)</f>
        <v>0</v>
      </c>
      <c r="E80" s="457">
        <f>SUM(E81:E85)</f>
        <v>0</v>
      </c>
    </row>
    <row r="81" spans="1:5" ht="12" customHeight="1">
      <c r="A81" s="26" t="s">
        <v>112</v>
      </c>
      <c r="B81" s="17" t="s">
        <v>34</v>
      </c>
      <c r="C81" s="446"/>
      <c r="D81" s="446"/>
      <c r="E81" s="461">
        <v>0</v>
      </c>
    </row>
    <row r="82" spans="1:5" ht="12" customHeight="1">
      <c r="A82" s="22" t="s">
        <v>113</v>
      </c>
      <c r="B82" s="10" t="s">
        <v>316</v>
      </c>
      <c r="C82" s="445"/>
      <c r="D82" s="445"/>
      <c r="E82" s="460">
        <v>0</v>
      </c>
    </row>
    <row r="83" spans="1:5" ht="12" customHeight="1">
      <c r="A83" s="22" t="s">
        <v>114</v>
      </c>
      <c r="B83" s="10" t="s">
        <v>166</v>
      </c>
      <c r="C83" s="451"/>
      <c r="D83" s="451"/>
      <c r="E83" s="466">
        <v>0</v>
      </c>
    </row>
    <row r="84" spans="1:5" ht="12" customHeight="1">
      <c r="A84" s="22" t="s">
        <v>115</v>
      </c>
      <c r="B84" s="19" t="s">
        <v>317</v>
      </c>
      <c r="C84" s="445"/>
      <c r="D84" s="445"/>
      <c r="E84" s="466"/>
    </row>
    <row r="85" spans="1:5" ht="12" customHeight="1">
      <c r="A85" s="22" t="s">
        <v>127</v>
      </c>
      <c r="B85" s="35" t="s">
        <v>318</v>
      </c>
      <c r="C85" s="445"/>
      <c r="D85" s="447"/>
      <c r="E85" s="466">
        <v>0</v>
      </c>
    </row>
    <row r="86" spans="1:5" ht="12" customHeight="1">
      <c r="A86" s="22" t="s">
        <v>116</v>
      </c>
      <c r="B86" s="10" t="s">
        <v>371</v>
      </c>
      <c r="C86" s="445"/>
      <c r="D86" s="451"/>
      <c r="E86" s="466"/>
    </row>
    <row r="87" spans="1:5" ht="12" customHeight="1">
      <c r="A87" s="22" t="s">
        <v>117</v>
      </c>
      <c r="B87" s="270" t="s">
        <v>372</v>
      </c>
      <c r="C87" s="483"/>
      <c r="D87" s="483"/>
      <c r="E87" s="466">
        <v>0</v>
      </c>
    </row>
    <row r="88" spans="1:5" ht="12" customHeight="1">
      <c r="A88" s="22" t="s">
        <v>128</v>
      </c>
      <c r="B88" s="270" t="s">
        <v>373</v>
      </c>
      <c r="C88" s="483"/>
      <c r="D88" s="483"/>
      <c r="E88" s="466"/>
    </row>
    <row r="89" spans="1:5" ht="12" customHeight="1">
      <c r="A89" s="22" t="s">
        <v>129</v>
      </c>
      <c r="B89" s="271" t="s">
        <v>374</v>
      </c>
      <c r="C89" s="451"/>
      <c r="D89" s="451"/>
      <c r="E89" s="466">
        <v>0</v>
      </c>
    </row>
    <row r="90" spans="1:5" ht="12" customHeight="1">
      <c r="A90" s="22" t="s">
        <v>130</v>
      </c>
      <c r="B90" s="271" t="s">
        <v>375</v>
      </c>
      <c r="C90" s="451"/>
      <c r="D90" s="451"/>
      <c r="E90" s="466">
        <v>0</v>
      </c>
    </row>
    <row r="91" spans="1:5" ht="12" customHeight="1">
      <c r="A91" s="21" t="s">
        <v>131</v>
      </c>
      <c r="B91" s="272" t="s">
        <v>376</v>
      </c>
      <c r="C91" s="451"/>
      <c r="D91" s="451"/>
      <c r="E91" s="466"/>
    </row>
    <row r="92" spans="1:5" ht="12" customHeight="1">
      <c r="A92" s="22" t="s">
        <v>133</v>
      </c>
      <c r="B92" s="272" t="s">
        <v>377</v>
      </c>
      <c r="C92" s="451"/>
      <c r="D92" s="451"/>
      <c r="E92" s="466"/>
    </row>
    <row r="93" spans="1:5" ht="12" customHeight="1" thickBot="1">
      <c r="A93" s="27" t="s">
        <v>319</v>
      </c>
      <c r="B93" s="273" t="s">
        <v>378</v>
      </c>
      <c r="C93" s="481"/>
      <c r="D93" s="481"/>
      <c r="E93" s="482"/>
    </row>
    <row r="94" spans="1:5" ht="12" customHeight="1" thickBot="1">
      <c r="A94" s="37" t="s">
        <v>4</v>
      </c>
      <c r="B94" s="56" t="s">
        <v>320</v>
      </c>
      <c r="C94" s="458">
        <f>SUM(C95:C101)</f>
        <v>0</v>
      </c>
      <c r="D94" s="458">
        <f>SUM(D95:D101)</f>
        <v>0</v>
      </c>
      <c r="E94" s="458">
        <f>SUM(E95:E101)</f>
        <v>0</v>
      </c>
    </row>
    <row r="95" spans="1:5" ht="12" customHeight="1">
      <c r="A95" s="24" t="s">
        <v>118</v>
      </c>
      <c r="B95" s="10" t="s">
        <v>321</v>
      </c>
      <c r="C95" s="450"/>
      <c r="D95" s="450"/>
      <c r="E95" s="465"/>
    </row>
    <row r="96" spans="1:5" ht="12" customHeight="1">
      <c r="A96" s="24" t="s">
        <v>119</v>
      </c>
      <c r="B96" s="10" t="s">
        <v>322</v>
      </c>
      <c r="C96" s="445"/>
      <c r="D96" s="445"/>
      <c r="E96" s="460"/>
    </row>
    <row r="97" spans="1:5" ht="12" customHeight="1">
      <c r="A97" s="24" t="s">
        <v>120</v>
      </c>
      <c r="B97" s="10" t="s">
        <v>323</v>
      </c>
      <c r="C97" s="445"/>
      <c r="D97" s="445"/>
      <c r="E97" s="460">
        <v>0</v>
      </c>
    </row>
    <row r="98" spans="1:5" ht="12" customHeight="1">
      <c r="A98" s="24" t="s">
        <v>121</v>
      </c>
      <c r="B98" s="10" t="s">
        <v>324</v>
      </c>
      <c r="C98" s="445"/>
      <c r="D98" s="445"/>
      <c r="E98" s="460"/>
    </row>
    <row r="99" spans="1:5" ht="12" customHeight="1">
      <c r="A99" s="24" t="s">
        <v>122</v>
      </c>
      <c r="B99" s="10" t="s">
        <v>329</v>
      </c>
      <c r="C99" s="445"/>
      <c r="D99" s="445"/>
      <c r="E99" s="460"/>
    </row>
    <row r="100" spans="1:5" ht="24" customHeight="1">
      <c r="A100" s="24" t="s">
        <v>132</v>
      </c>
      <c r="B100" s="10" t="s">
        <v>330</v>
      </c>
      <c r="C100" s="445"/>
      <c r="D100" s="445"/>
      <c r="E100" s="460"/>
    </row>
    <row r="101" spans="1:5" ht="12" customHeight="1">
      <c r="A101" s="24" t="s">
        <v>139</v>
      </c>
      <c r="B101" s="10" t="s">
        <v>331</v>
      </c>
      <c r="C101" s="445"/>
      <c r="D101" s="445"/>
      <c r="E101" s="460"/>
    </row>
    <row r="102" spans="1:5" ht="12" customHeight="1">
      <c r="A102" s="24" t="s">
        <v>325</v>
      </c>
      <c r="B102" s="10" t="s">
        <v>367</v>
      </c>
      <c r="C102" s="445"/>
      <c r="D102" s="445"/>
      <c r="E102" s="460"/>
    </row>
    <row r="103" spans="1:5" ht="12" customHeight="1">
      <c r="A103" s="24" t="s">
        <v>326</v>
      </c>
      <c r="B103" s="270" t="s">
        <v>368</v>
      </c>
      <c r="C103" s="484"/>
      <c r="D103" s="484"/>
      <c r="E103" s="460"/>
    </row>
    <row r="104" spans="1:5" ht="12" customHeight="1">
      <c r="A104" s="21" t="s">
        <v>327</v>
      </c>
      <c r="B104" s="270" t="s">
        <v>369</v>
      </c>
      <c r="C104" s="483"/>
      <c r="D104" s="483"/>
      <c r="E104" s="466"/>
    </row>
    <row r="105" spans="1:5" ht="12" customHeight="1" thickBot="1">
      <c r="A105" s="25" t="s">
        <v>328</v>
      </c>
      <c r="B105" s="270" t="s">
        <v>370</v>
      </c>
      <c r="C105" s="483"/>
      <c r="D105" s="483"/>
      <c r="E105" s="466"/>
    </row>
    <row r="106" spans="1:5" ht="12" customHeight="1" thickBot="1">
      <c r="A106" s="37" t="s">
        <v>5</v>
      </c>
      <c r="B106" s="56" t="s">
        <v>332</v>
      </c>
      <c r="C106" s="453"/>
      <c r="D106" s="453"/>
      <c r="E106" s="485"/>
    </row>
    <row r="107" spans="1:5" ht="12" customHeight="1" thickBot="1">
      <c r="A107" s="37" t="s">
        <v>6</v>
      </c>
      <c r="B107" s="56" t="s">
        <v>333</v>
      </c>
      <c r="C107" s="458">
        <f>SUM(C108:C109)</f>
        <v>0</v>
      </c>
      <c r="D107" s="458">
        <f>SUM(D108:D109)</f>
        <v>0</v>
      </c>
      <c r="E107" s="459">
        <f>SUM(E108:E109)</f>
        <v>0</v>
      </c>
    </row>
    <row r="108" spans="1:5" ht="12" customHeight="1">
      <c r="A108" s="24" t="s">
        <v>94</v>
      </c>
      <c r="B108" s="13" t="s">
        <v>51</v>
      </c>
      <c r="C108" s="450"/>
      <c r="D108" s="450"/>
      <c r="E108" s="465">
        <v>0</v>
      </c>
    </row>
    <row r="109" spans="1:5" ht="12" customHeight="1" thickBot="1">
      <c r="A109" s="22" t="s">
        <v>95</v>
      </c>
      <c r="B109" s="10" t="s">
        <v>52</v>
      </c>
      <c r="C109" s="445"/>
      <c r="D109" s="445"/>
      <c r="E109" s="460"/>
    </row>
    <row r="110" spans="1:5" ht="12" customHeight="1" thickBot="1">
      <c r="A110" s="37" t="s">
        <v>7</v>
      </c>
      <c r="B110" s="195" t="s">
        <v>196</v>
      </c>
      <c r="C110" s="458">
        <f>+C80+C94+C106+C107</f>
        <v>0</v>
      </c>
      <c r="D110" s="458">
        <f>+D80+D94+D106+D107</f>
        <v>0</v>
      </c>
      <c r="E110" s="459">
        <f>+E80+E94+E106+E107</f>
        <v>0</v>
      </c>
    </row>
    <row r="111" spans="1:5" ht="12" customHeight="1" thickBot="1">
      <c r="A111" s="37" t="s">
        <v>8</v>
      </c>
      <c r="B111" s="56" t="s">
        <v>334</v>
      </c>
      <c r="C111" s="458">
        <f>SUM(C112,C121)</f>
        <v>0</v>
      </c>
      <c r="D111" s="458">
        <f>SUM(D112,D121)</f>
        <v>0</v>
      </c>
      <c r="E111" s="459">
        <f>SUM(E112,E121)</f>
        <v>0</v>
      </c>
    </row>
    <row r="112" spans="1:5" ht="12" customHeight="1">
      <c r="A112" s="24" t="s">
        <v>99</v>
      </c>
      <c r="B112" s="45" t="s">
        <v>341</v>
      </c>
      <c r="C112" s="529">
        <f>SUM(C113:C120)</f>
        <v>0</v>
      </c>
      <c r="D112" s="529">
        <f>SUM(D113:D120)</f>
        <v>0</v>
      </c>
      <c r="E112" s="530">
        <f>SUM(E113:E120)</f>
        <v>0</v>
      </c>
    </row>
    <row r="113" spans="1:5" ht="12" customHeight="1">
      <c r="A113" s="24" t="s">
        <v>102</v>
      </c>
      <c r="B113" s="197" t="s">
        <v>342</v>
      </c>
      <c r="C113" s="450"/>
      <c r="D113" s="450"/>
      <c r="E113" s="460"/>
    </row>
    <row r="114" spans="1:5" ht="12" customHeight="1">
      <c r="A114" s="24" t="s">
        <v>103</v>
      </c>
      <c r="B114" s="197" t="s">
        <v>343</v>
      </c>
      <c r="C114" s="450"/>
      <c r="D114" s="450"/>
      <c r="E114" s="460"/>
    </row>
    <row r="115" spans="1:5" ht="12" customHeight="1">
      <c r="A115" s="24" t="s">
        <v>104</v>
      </c>
      <c r="B115" s="197" t="s">
        <v>198</v>
      </c>
      <c r="C115" s="450"/>
      <c r="D115" s="450"/>
      <c r="E115" s="460"/>
    </row>
    <row r="116" spans="1:5" ht="12" customHeight="1">
      <c r="A116" s="24" t="s">
        <v>105</v>
      </c>
      <c r="B116" s="197" t="s">
        <v>199</v>
      </c>
      <c r="C116" s="450"/>
      <c r="D116" s="450"/>
      <c r="E116" s="460"/>
    </row>
    <row r="117" spans="1:5" ht="12" customHeight="1">
      <c r="A117" s="24" t="s">
        <v>265</v>
      </c>
      <c r="B117" s="197" t="s">
        <v>344</v>
      </c>
      <c r="C117" s="450"/>
      <c r="D117" s="450"/>
      <c r="E117" s="460"/>
    </row>
    <row r="118" spans="1:5" ht="12" customHeight="1">
      <c r="A118" s="24" t="s">
        <v>335</v>
      </c>
      <c r="B118" s="197" t="s">
        <v>345</v>
      </c>
      <c r="C118" s="450"/>
      <c r="D118" s="450"/>
      <c r="E118" s="460"/>
    </row>
    <row r="119" spans="1:5" ht="12" customHeight="1">
      <c r="A119" s="24" t="s">
        <v>336</v>
      </c>
      <c r="B119" s="197" t="s">
        <v>346</v>
      </c>
      <c r="C119" s="450"/>
      <c r="D119" s="450"/>
      <c r="E119" s="460"/>
    </row>
    <row r="120" spans="1:5" ht="12" customHeight="1">
      <c r="A120" s="24" t="s">
        <v>337</v>
      </c>
      <c r="B120" s="197" t="s">
        <v>165</v>
      </c>
      <c r="C120" s="450"/>
      <c r="D120" s="450"/>
      <c r="E120" s="460"/>
    </row>
    <row r="121" spans="1:5" ht="12" customHeight="1">
      <c r="A121" s="24" t="s">
        <v>100</v>
      </c>
      <c r="B121" s="45" t="s">
        <v>347</v>
      </c>
      <c r="C121" s="529">
        <f>SUM(C122:C129)</f>
        <v>0</v>
      </c>
      <c r="D121" s="529">
        <f>SUM(D122:D129)</f>
        <v>0</v>
      </c>
      <c r="E121" s="530">
        <f>SUM(E122:E129)</f>
        <v>0</v>
      </c>
    </row>
    <row r="122" spans="1:5" ht="12" customHeight="1">
      <c r="A122" s="24" t="s">
        <v>108</v>
      </c>
      <c r="B122" s="197" t="s">
        <v>342</v>
      </c>
      <c r="C122" s="450"/>
      <c r="D122" s="450"/>
      <c r="E122" s="460"/>
    </row>
    <row r="123" spans="1:5" ht="12" customHeight="1">
      <c r="A123" s="24" t="s">
        <v>109</v>
      </c>
      <c r="B123" s="197" t="s">
        <v>348</v>
      </c>
      <c r="C123" s="450"/>
      <c r="D123" s="450"/>
      <c r="E123" s="460"/>
    </row>
    <row r="124" spans="1:5" ht="12" customHeight="1">
      <c r="A124" s="24" t="s">
        <v>110</v>
      </c>
      <c r="B124" s="197" t="s">
        <v>198</v>
      </c>
      <c r="C124" s="450"/>
      <c r="D124" s="450"/>
      <c r="E124" s="460"/>
    </row>
    <row r="125" spans="1:5" ht="12" customHeight="1">
      <c r="A125" s="24" t="s">
        <v>111</v>
      </c>
      <c r="B125" s="197" t="s">
        <v>199</v>
      </c>
      <c r="C125" s="445"/>
      <c r="D125" s="445"/>
      <c r="E125" s="462"/>
    </row>
    <row r="126" spans="1:5" ht="12" customHeight="1">
      <c r="A126" s="24" t="s">
        <v>266</v>
      </c>
      <c r="B126" s="197" t="s">
        <v>344</v>
      </c>
      <c r="C126" s="450"/>
      <c r="D126" s="450"/>
      <c r="E126" s="460"/>
    </row>
    <row r="127" spans="1:5" ht="12" customHeight="1">
      <c r="A127" s="24" t="s">
        <v>338</v>
      </c>
      <c r="B127" s="197" t="s">
        <v>349</v>
      </c>
      <c r="C127" s="445"/>
      <c r="D127" s="445"/>
      <c r="E127" s="466"/>
    </row>
    <row r="128" spans="1:5" ht="12" customHeight="1">
      <c r="A128" s="24" t="s">
        <v>339</v>
      </c>
      <c r="B128" s="197" t="s">
        <v>346</v>
      </c>
      <c r="C128" s="445"/>
      <c r="D128" s="445"/>
      <c r="E128" s="466"/>
    </row>
    <row r="129" spans="1:5" ht="12" customHeight="1" thickBot="1">
      <c r="A129" s="24" t="s">
        <v>340</v>
      </c>
      <c r="B129" s="197" t="s">
        <v>350</v>
      </c>
      <c r="C129" s="447"/>
      <c r="D129" s="447"/>
      <c r="E129" s="486"/>
    </row>
    <row r="130" spans="1:11" ht="15" customHeight="1" thickBot="1">
      <c r="A130" s="37" t="s">
        <v>9</v>
      </c>
      <c r="B130" s="64" t="s">
        <v>197</v>
      </c>
      <c r="C130" s="458">
        <f>SUM(C110,C111)</f>
        <v>0</v>
      </c>
      <c r="D130" s="458">
        <f>SUM(D110,D111)</f>
        <v>0</v>
      </c>
      <c r="E130" s="459">
        <f>SUM(E110,E111)</f>
        <v>0</v>
      </c>
      <c r="H130" s="81"/>
      <c r="I130" s="205"/>
      <c r="J130" s="205"/>
      <c r="K130" s="205"/>
    </row>
    <row r="131" spans="1:5" s="2" customFormat="1" ht="12.75" customHeight="1">
      <c r="A131" s="534"/>
      <c r="B131" s="534"/>
      <c r="C131" s="534"/>
      <c r="D131" s="534"/>
      <c r="E131" s="534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.............................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9.00390625" defaultRowHeight="12.75"/>
  <cols>
    <col min="1" max="1" width="6.875" style="88" customWidth="1"/>
    <col min="2" max="2" width="49.625" style="87" customWidth="1"/>
    <col min="3" max="8" width="12.875" style="87" customWidth="1"/>
    <col min="9" max="9" width="13.875" style="87" customWidth="1"/>
    <col min="10" max="16384" width="9.375" style="87" customWidth="1"/>
  </cols>
  <sheetData>
    <row r="1" ht="33.75" customHeight="1" thickBot="1">
      <c r="I1" s="107" t="s">
        <v>61</v>
      </c>
    </row>
    <row r="2" spans="1:9" s="108" customFormat="1" ht="26.25" customHeight="1">
      <c r="A2" s="582" t="s">
        <v>67</v>
      </c>
      <c r="B2" s="577" t="s">
        <v>86</v>
      </c>
      <c r="C2" s="582" t="s">
        <v>87</v>
      </c>
      <c r="D2" s="582" t="s">
        <v>454</v>
      </c>
      <c r="E2" s="579" t="s">
        <v>66</v>
      </c>
      <c r="F2" s="580"/>
      <c r="G2" s="580"/>
      <c r="H2" s="581"/>
      <c r="I2" s="577" t="s">
        <v>37</v>
      </c>
    </row>
    <row r="3" spans="1:9" s="109" customFormat="1" ht="32.25" customHeight="1" thickBot="1">
      <c r="A3" s="583"/>
      <c r="B3" s="578"/>
      <c r="C3" s="578"/>
      <c r="D3" s="583"/>
      <c r="E3" s="487" t="s">
        <v>209</v>
      </c>
      <c r="F3" s="488" t="s">
        <v>229</v>
      </c>
      <c r="G3" s="488" t="s">
        <v>397</v>
      </c>
      <c r="H3" s="489" t="s">
        <v>398</v>
      </c>
      <c r="I3" s="578"/>
    </row>
    <row r="4" spans="1:9" s="110" customFormat="1" ht="12.75" customHeight="1" thickBot="1">
      <c r="A4" s="490">
        <v>1</v>
      </c>
      <c r="B4" s="491">
        <v>2</v>
      </c>
      <c r="C4" s="492">
        <v>3</v>
      </c>
      <c r="D4" s="491">
        <v>4</v>
      </c>
      <c r="E4" s="490">
        <v>5</v>
      </c>
      <c r="F4" s="492">
        <v>6</v>
      </c>
      <c r="G4" s="492">
        <v>7</v>
      </c>
      <c r="H4" s="493">
        <v>8</v>
      </c>
      <c r="I4" s="494" t="s">
        <v>88</v>
      </c>
    </row>
    <row r="5" spans="1:9" ht="24.75" customHeight="1" thickBot="1">
      <c r="A5" s="495" t="s">
        <v>3</v>
      </c>
      <c r="B5" s="496" t="s">
        <v>455</v>
      </c>
      <c r="C5" s="504"/>
      <c r="D5" s="124"/>
      <c r="E5" s="125"/>
      <c r="F5" s="126"/>
      <c r="G5" s="126"/>
      <c r="H5" s="127"/>
      <c r="I5" s="111">
        <f aca="true" t="shared" si="0" ref="I5:I16">SUM(D5:H5)</f>
        <v>0</v>
      </c>
    </row>
    <row r="6" spans="1:9" ht="19.5" customHeight="1">
      <c r="A6" s="497" t="s">
        <v>4</v>
      </c>
      <c r="B6" s="115" t="s">
        <v>68</v>
      </c>
      <c r="C6" s="116"/>
      <c r="D6" s="117"/>
      <c r="E6" s="118"/>
      <c r="F6" s="54"/>
      <c r="G6" s="54"/>
      <c r="H6" s="48"/>
      <c r="I6" s="498">
        <f t="shared" si="0"/>
        <v>0</v>
      </c>
    </row>
    <row r="7" spans="1:9" ht="19.5" customHeight="1" thickBot="1">
      <c r="A7" s="497" t="s">
        <v>5</v>
      </c>
      <c r="B7" s="115" t="s">
        <v>68</v>
      </c>
      <c r="C7" s="116"/>
      <c r="D7" s="117"/>
      <c r="E7" s="118"/>
      <c r="F7" s="54"/>
      <c r="G7" s="54"/>
      <c r="H7" s="48"/>
      <c r="I7" s="498">
        <f t="shared" si="0"/>
        <v>0</v>
      </c>
    </row>
    <row r="8" spans="1:9" ht="25.5" customHeight="1" thickBot="1">
      <c r="A8" s="495" t="s">
        <v>6</v>
      </c>
      <c r="B8" s="496" t="s">
        <v>456</v>
      </c>
      <c r="C8" s="505"/>
      <c r="D8" s="124"/>
      <c r="E8" s="125"/>
      <c r="F8" s="126"/>
      <c r="G8" s="126"/>
      <c r="H8" s="127"/>
      <c r="I8" s="111">
        <f t="shared" si="0"/>
        <v>0</v>
      </c>
    </row>
    <row r="9" spans="1:9" ht="19.5" customHeight="1">
      <c r="A9" s="497" t="s">
        <v>7</v>
      </c>
      <c r="B9" s="115" t="s">
        <v>68</v>
      </c>
      <c r="C9" s="116"/>
      <c r="D9" s="117"/>
      <c r="E9" s="118"/>
      <c r="F9" s="54"/>
      <c r="G9" s="54"/>
      <c r="H9" s="48"/>
      <c r="I9" s="498">
        <f t="shared" si="0"/>
        <v>0</v>
      </c>
    </row>
    <row r="10" spans="1:9" ht="19.5" customHeight="1" thickBot="1">
      <c r="A10" s="497" t="s">
        <v>8</v>
      </c>
      <c r="B10" s="115" t="s">
        <v>68</v>
      </c>
      <c r="C10" s="116"/>
      <c r="D10" s="117"/>
      <c r="E10" s="118"/>
      <c r="F10" s="54"/>
      <c r="G10" s="54"/>
      <c r="H10" s="48"/>
      <c r="I10" s="498">
        <f t="shared" si="0"/>
        <v>0</v>
      </c>
    </row>
    <row r="11" spans="1:9" ht="19.5" customHeight="1" thickBot="1">
      <c r="A11" s="495" t="s">
        <v>9</v>
      </c>
      <c r="B11" s="496" t="s">
        <v>457</v>
      </c>
      <c r="C11" s="505"/>
      <c r="D11" s="124"/>
      <c r="E11" s="125"/>
      <c r="F11" s="126"/>
      <c r="G11" s="126"/>
      <c r="H11" s="127"/>
      <c r="I11" s="111">
        <f t="shared" si="0"/>
        <v>0</v>
      </c>
    </row>
    <row r="12" spans="1:9" ht="19.5" customHeight="1" thickBot="1">
      <c r="A12" s="497" t="s">
        <v>10</v>
      </c>
      <c r="B12" s="115" t="s">
        <v>68</v>
      </c>
      <c r="C12" s="116"/>
      <c r="D12" s="117"/>
      <c r="E12" s="118"/>
      <c r="F12" s="54"/>
      <c r="G12" s="54"/>
      <c r="H12" s="48"/>
      <c r="I12" s="498">
        <f t="shared" si="0"/>
        <v>0</v>
      </c>
    </row>
    <row r="13" spans="1:10" ht="19.5" customHeight="1" thickBot="1">
      <c r="A13" s="495" t="s">
        <v>11</v>
      </c>
      <c r="B13" s="496" t="s">
        <v>458</v>
      </c>
      <c r="C13" s="505"/>
      <c r="D13" s="124"/>
      <c r="E13" s="125"/>
      <c r="F13" s="126"/>
      <c r="G13" s="126"/>
      <c r="H13" s="127"/>
      <c r="I13" s="111">
        <f t="shared" si="0"/>
        <v>0</v>
      </c>
      <c r="J13" s="119"/>
    </row>
    <row r="14" spans="1:9" ht="19.5" customHeight="1" thickBot="1">
      <c r="A14" s="499" t="s">
        <v>12</v>
      </c>
      <c r="B14" s="120" t="s">
        <v>68</v>
      </c>
      <c r="C14" s="121"/>
      <c r="D14" s="122"/>
      <c r="E14" s="123"/>
      <c r="F14" s="55"/>
      <c r="G14" s="55"/>
      <c r="H14" s="51"/>
      <c r="I14" s="500">
        <f t="shared" si="0"/>
        <v>0</v>
      </c>
    </row>
    <row r="15" spans="1:9" ht="19.5" customHeight="1" thickBot="1">
      <c r="A15" s="495" t="s">
        <v>13</v>
      </c>
      <c r="B15" s="501" t="s">
        <v>459</v>
      </c>
      <c r="C15" s="505"/>
      <c r="D15" s="124"/>
      <c r="E15" s="125"/>
      <c r="F15" s="126"/>
      <c r="G15" s="126"/>
      <c r="H15" s="127"/>
      <c r="I15" s="111">
        <f t="shared" si="0"/>
        <v>0</v>
      </c>
    </row>
    <row r="16" spans="1:9" ht="19.5" customHeight="1" thickBot="1">
      <c r="A16" s="502" t="s">
        <v>14</v>
      </c>
      <c r="B16" s="128" t="s">
        <v>68</v>
      </c>
      <c r="C16" s="129"/>
      <c r="D16" s="130"/>
      <c r="E16" s="131"/>
      <c r="F16" s="132"/>
      <c r="G16" s="132"/>
      <c r="H16" s="50"/>
      <c r="I16" s="503">
        <f t="shared" si="0"/>
        <v>0</v>
      </c>
    </row>
    <row r="17" spans="1:9" ht="19.5" customHeight="1" thickBot="1">
      <c r="A17" s="575" t="s">
        <v>175</v>
      </c>
      <c r="B17" s="576"/>
      <c r="C17" s="188"/>
      <c r="D17" s="111">
        <f>D5+D8+D11+D13+D15</f>
        <v>0</v>
      </c>
      <c r="E17" s="112">
        <f>E5+E8+E11+E13+E15</f>
        <v>0</v>
      </c>
      <c r="F17" s="113">
        <f>F5+F8+F11+F13+F15</f>
        <v>0</v>
      </c>
      <c r="G17" s="113">
        <f>G5+G8+G11+G13+G15</f>
        <v>0</v>
      </c>
      <c r="H17" s="114">
        <f>H5+H8+H11+H13+H15</f>
        <v>0</v>
      </c>
      <c r="I17" s="111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145"/>
  <sheetViews>
    <sheetView view="pageLayout" zoomScaleNormal="120" zoomScaleSheetLayoutView="130" workbookViewId="0" topLeftCell="A1">
      <selection activeCell="A131" sqref="A131:C131"/>
    </sheetView>
  </sheetViews>
  <sheetFormatPr defaultColWidth="9.00390625" defaultRowHeight="12.75"/>
  <cols>
    <col min="1" max="1" width="7.50390625" style="76" customWidth="1"/>
    <col min="2" max="2" width="91.625" style="76" customWidth="1"/>
    <col min="3" max="3" width="21.625" style="76" customWidth="1"/>
    <col min="4" max="4" width="9.00390625" style="76" customWidth="1"/>
    <col min="5" max="16384" width="9.375" style="76" customWidth="1"/>
  </cols>
  <sheetData>
    <row r="1" spans="1:3" ht="15.75" customHeight="1">
      <c r="A1" s="75" t="s">
        <v>0</v>
      </c>
      <c r="B1" s="75"/>
      <c r="C1" s="75"/>
    </row>
    <row r="2" spans="1:3" ht="15.75" customHeight="1" thickBot="1">
      <c r="A2" s="535" t="s">
        <v>187</v>
      </c>
      <c r="B2" s="535"/>
      <c r="C2" s="261"/>
    </row>
    <row r="3" spans="1:3" ht="37.5" customHeight="1" thickBot="1">
      <c r="A3" s="46" t="s">
        <v>67</v>
      </c>
      <c r="B3" s="47" t="s">
        <v>2</v>
      </c>
      <c r="C3" s="77" t="s">
        <v>521</v>
      </c>
    </row>
    <row r="4" spans="1:3" s="78" customFormat="1" ht="12" customHeight="1" thickBot="1">
      <c r="A4" s="65">
        <v>1</v>
      </c>
      <c r="B4" s="66">
        <v>2</v>
      </c>
      <c r="C4" s="67">
        <v>3</v>
      </c>
    </row>
    <row r="5" spans="1:3" s="2" customFormat="1" ht="12" customHeight="1" thickBot="1">
      <c r="A5" s="40" t="s">
        <v>3</v>
      </c>
      <c r="B5" s="41" t="s">
        <v>231</v>
      </c>
      <c r="C5" s="79"/>
    </row>
    <row r="6" spans="1:3" s="2" customFormat="1" ht="12" customHeight="1" thickBot="1">
      <c r="A6" s="37" t="s">
        <v>4</v>
      </c>
      <c r="B6" s="38" t="s">
        <v>232</v>
      </c>
      <c r="C6" s="39">
        <v>350400</v>
      </c>
    </row>
    <row r="7" spans="1:3" s="2" customFormat="1" ht="12" customHeight="1">
      <c r="A7" s="22" t="s">
        <v>118</v>
      </c>
      <c r="B7" s="10" t="s">
        <v>510</v>
      </c>
      <c r="C7" s="30">
        <v>50000</v>
      </c>
    </row>
    <row r="8" spans="1:3" s="2" customFormat="1" ht="12" customHeight="1">
      <c r="A8" s="22" t="s">
        <v>119</v>
      </c>
      <c r="B8" s="10" t="s">
        <v>511</v>
      </c>
      <c r="C8" s="30">
        <v>300000</v>
      </c>
    </row>
    <row r="9" spans="1:3" s="2" customFormat="1" ht="12" customHeight="1">
      <c r="A9" s="22" t="s">
        <v>120</v>
      </c>
      <c r="B9" s="10" t="s">
        <v>502</v>
      </c>
      <c r="C9" s="30">
        <v>400</v>
      </c>
    </row>
    <row r="10" spans="1:3" s="2" customFormat="1" ht="12" customHeight="1">
      <c r="A10" s="22" t="s">
        <v>121</v>
      </c>
      <c r="B10" s="10" t="s">
        <v>512</v>
      </c>
      <c r="C10" s="30"/>
    </row>
    <row r="11" spans="1:3" s="2" customFormat="1" ht="12" customHeight="1">
      <c r="A11" s="22" t="s">
        <v>122</v>
      </c>
      <c r="B11" s="10" t="s">
        <v>234</v>
      </c>
      <c r="C11" s="30"/>
    </row>
    <row r="12" spans="1:3" s="2" customFormat="1" ht="12" customHeight="1" thickBot="1">
      <c r="A12" s="22" t="s">
        <v>132</v>
      </c>
      <c r="B12" s="10" t="s">
        <v>235</v>
      </c>
      <c r="C12" s="30"/>
    </row>
    <row r="13" spans="1:3" s="2" customFormat="1" ht="12" customHeight="1" thickBot="1">
      <c r="A13" s="37" t="s">
        <v>5</v>
      </c>
      <c r="B13" s="38" t="s">
        <v>236</v>
      </c>
      <c r="C13" s="80">
        <v>1366037</v>
      </c>
    </row>
    <row r="14" spans="1:3" s="2" customFormat="1" ht="12" customHeight="1">
      <c r="A14" s="26" t="s">
        <v>90</v>
      </c>
      <c r="B14" s="17" t="s">
        <v>241</v>
      </c>
      <c r="C14" s="34">
        <v>879600</v>
      </c>
    </row>
    <row r="15" spans="1:3" s="2" customFormat="1" ht="12" customHeight="1">
      <c r="A15" s="22" t="s">
        <v>91</v>
      </c>
      <c r="B15" s="10" t="s">
        <v>242</v>
      </c>
      <c r="C15" s="30">
        <v>389550</v>
      </c>
    </row>
    <row r="16" spans="1:3" s="2" customFormat="1" ht="12" customHeight="1">
      <c r="A16" s="22" t="s">
        <v>92</v>
      </c>
      <c r="B16" s="10" t="s">
        <v>513</v>
      </c>
      <c r="C16" s="30">
        <v>84000</v>
      </c>
    </row>
    <row r="17" spans="1:3" s="2" customFormat="1" ht="12" customHeight="1">
      <c r="A17" s="22" t="s">
        <v>93</v>
      </c>
      <c r="B17" s="10" t="s">
        <v>244</v>
      </c>
      <c r="C17" s="30"/>
    </row>
    <row r="18" spans="1:3" s="2" customFormat="1" ht="12" customHeight="1">
      <c r="A18" s="21" t="s">
        <v>237</v>
      </c>
      <c r="B18" s="9" t="s">
        <v>245</v>
      </c>
      <c r="C18" s="29"/>
    </row>
    <row r="19" spans="1:3" s="2" customFormat="1" ht="12" customHeight="1">
      <c r="A19" s="22" t="s">
        <v>238</v>
      </c>
      <c r="B19" s="10" t="s">
        <v>246</v>
      </c>
      <c r="C19" s="30"/>
    </row>
    <row r="20" spans="1:3" s="2" customFormat="1" ht="12" customHeight="1">
      <c r="A20" s="22" t="s">
        <v>239</v>
      </c>
      <c r="B20" s="10" t="s">
        <v>247</v>
      </c>
      <c r="C20" s="30">
        <v>12887</v>
      </c>
    </row>
    <row r="21" spans="1:3" s="2" customFormat="1" ht="12" customHeight="1" thickBot="1">
      <c r="A21" s="23" t="s">
        <v>240</v>
      </c>
      <c r="B21" s="12" t="s">
        <v>248</v>
      </c>
      <c r="C21" s="31"/>
    </row>
    <row r="22" spans="1:3" s="2" customFormat="1" ht="12" customHeight="1" thickBot="1">
      <c r="A22" s="37" t="s">
        <v>249</v>
      </c>
      <c r="B22" s="38" t="s">
        <v>251</v>
      </c>
      <c r="C22" s="264"/>
    </row>
    <row r="23" spans="1:3" s="2" customFormat="1" ht="12" customHeight="1" thickBot="1">
      <c r="A23" s="37" t="s">
        <v>7</v>
      </c>
      <c r="B23" s="38" t="s">
        <v>252</v>
      </c>
      <c r="C23" s="80">
        <f>SUM(C24:C31)</f>
        <v>11280316</v>
      </c>
    </row>
    <row r="24" spans="1:3" s="2" customFormat="1" ht="12" customHeight="1">
      <c r="A24" s="24" t="s">
        <v>96</v>
      </c>
      <c r="B24" s="13" t="s">
        <v>503</v>
      </c>
      <c r="C24" s="32">
        <v>11280316</v>
      </c>
    </row>
    <row r="25" spans="1:3" s="2" customFormat="1" ht="12" customHeight="1">
      <c r="A25" s="22" t="s">
        <v>97</v>
      </c>
      <c r="B25" s="10" t="s">
        <v>259</v>
      </c>
      <c r="C25" s="30"/>
    </row>
    <row r="26" spans="1:3" s="2" customFormat="1" ht="12" customHeight="1">
      <c r="A26" s="22" t="s">
        <v>98</v>
      </c>
      <c r="B26" s="10" t="s">
        <v>260</v>
      </c>
      <c r="C26" s="30"/>
    </row>
    <row r="27" spans="1:3" s="2" customFormat="1" ht="12" customHeight="1">
      <c r="A27" s="25" t="s">
        <v>253</v>
      </c>
      <c r="B27" s="10" t="s">
        <v>101</v>
      </c>
      <c r="C27" s="33"/>
    </row>
    <row r="28" spans="1:3" s="2" customFormat="1" ht="12" customHeight="1">
      <c r="A28" s="25" t="s">
        <v>254</v>
      </c>
      <c r="B28" s="10" t="s">
        <v>261</v>
      </c>
      <c r="C28" s="33"/>
    </row>
    <row r="29" spans="1:3" s="2" customFormat="1" ht="12" customHeight="1">
      <c r="A29" s="22" t="s">
        <v>255</v>
      </c>
      <c r="B29" s="10" t="s">
        <v>262</v>
      </c>
      <c r="C29" s="30"/>
    </row>
    <row r="30" spans="1:3" s="2" customFormat="1" ht="12" customHeight="1">
      <c r="A30" s="22" t="s">
        <v>256</v>
      </c>
      <c r="B30" s="10" t="s">
        <v>263</v>
      </c>
      <c r="C30" s="73"/>
    </row>
    <row r="31" spans="1:3" s="2" customFormat="1" ht="12" customHeight="1" thickBot="1">
      <c r="A31" s="22" t="s">
        <v>257</v>
      </c>
      <c r="B31" s="10" t="s">
        <v>264</v>
      </c>
      <c r="C31" s="73"/>
    </row>
    <row r="32" spans="1:3" s="2" customFormat="1" ht="12" customHeight="1" thickBot="1">
      <c r="A32" s="37" t="s">
        <v>8</v>
      </c>
      <c r="B32" s="38" t="s">
        <v>366</v>
      </c>
      <c r="C32" s="80">
        <v>5543679</v>
      </c>
    </row>
    <row r="33" spans="1:3" s="2" customFormat="1" ht="12" customHeight="1">
      <c r="A33" s="24" t="s">
        <v>99</v>
      </c>
      <c r="B33" s="45" t="s">
        <v>267</v>
      </c>
      <c r="C33" s="320"/>
    </row>
    <row r="34" spans="1:3" s="2" customFormat="1" ht="12" customHeight="1">
      <c r="A34" s="22" t="s">
        <v>102</v>
      </c>
      <c r="B34" s="43" t="s">
        <v>268</v>
      </c>
      <c r="C34" s="73"/>
    </row>
    <row r="35" spans="1:3" s="2" customFormat="1" ht="12" customHeight="1">
      <c r="A35" s="22" t="s">
        <v>103</v>
      </c>
      <c r="B35" s="43" t="s">
        <v>269</v>
      </c>
      <c r="C35" s="73"/>
    </row>
    <row r="36" spans="1:3" s="2" customFormat="1" ht="12" customHeight="1">
      <c r="A36" s="22" t="s">
        <v>104</v>
      </c>
      <c r="B36" s="43" t="s">
        <v>270</v>
      </c>
      <c r="C36" s="73">
        <v>0</v>
      </c>
    </row>
    <row r="37" spans="1:3" s="2" customFormat="1" ht="12" customHeight="1">
      <c r="A37" s="22" t="s">
        <v>105</v>
      </c>
      <c r="B37" s="43" t="s">
        <v>48</v>
      </c>
      <c r="C37" s="73">
        <v>0</v>
      </c>
    </row>
    <row r="38" spans="1:3" s="2" customFormat="1" ht="12" customHeight="1">
      <c r="A38" s="22" t="s">
        <v>265</v>
      </c>
      <c r="B38" s="43" t="s">
        <v>271</v>
      </c>
      <c r="C38" s="73">
        <v>5543679</v>
      </c>
    </row>
    <row r="39" spans="1:3" s="2" customFormat="1" ht="12" customHeight="1">
      <c r="A39" s="22" t="s">
        <v>100</v>
      </c>
      <c r="B39" s="45" t="s">
        <v>272</v>
      </c>
      <c r="C39" s="288">
        <v>150000</v>
      </c>
    </row>
    <row r="40" spans="1:3" s="2" customFormat="1" ht="12" customHeight="1">
      <c r="A40" s="22" t="s">
        <v>108</v>
      </c>
      <c r="B40" s="43" t="s">
        <v>268</v>
      </c>
      <c r="C40" s="73"/>
    </row>
    <row r="41" spans="1:3" s="2" customFormat="1" ht="12" customHeight="1">
      <c r="A41" s="22" t="s">
        <v>109</v>
      </c>
      <c r="B41" s="43" t="s">
        <v>269</v>
      </c>
      <c r="C41" s="73"/>
    </row>
    <row r="42" spans="1:3" s="2" customFormat="1" ht="12" customHeight="1">
      <c r="A42" s="22" t="s">
        <v>110</v>
      </c>
      <c r="B42" s="43" t="s">
        <v>270</v>
      </c>
      <c r="C42" s="73"/>
    </row>
    <row r="43" spans="1:3" s="2" customFormat="1" ht="12" customHeight="1">
      <c r="A43" s="22" t="s">
        <v>111</v>
      </c>
      <c r="B43" s="43" t="s">
        <v>48</v>
      </c>
      <c r="C43" s="73"/>
    </row>
    <row r="44" spans="1:3" s="2" customFormat="1" ht="12" customHeight="1" thickBot="1">
      <c r="A44" s="25" t="s">
        <v>266</v>
      </c>
      <c r="B44" s="44" t="s">
        <v>526</v>
      </c>
      <c r="C44" s="187">
        <v>150000</v>
      </c>
    </row>
    <row r="45" spans="1:3" s="2" customFormat="1" ht="12" customHeight="1" thickBot="1">
      <c r="A45" s="37" t="s">
        <v>273</v>
      </c>
      <c r="B45" s="38" t="s">
        <v>274</v>
      </c>
      <c r="C45" s="80">
        <v>150000</v>
      </c>
    </row>
    <row r="46" spans="1:3" s="2" customFormat="1" ht="12" customHeight="1">
      <c r="A46" s="24" t="s">
        <v>106</v>
      </c>
      <c r="B46" s="13" t="s">
        <v>276</v>
      </c>
      <c r="C46" s="32"/>
    </row>
    <row r="47" spans="1:3" s="2" customFormat="1" ht="12" customHeight="1">
      <c r="A47" s="21" t="s">
        <v>107</v>
      </c>
      <c r="B47" s="10" t="s">
        <v>277</v>
      </c>
      <c r="C47" s="29"/>
    </row>
    <row r="48" spans="1:3" s="2" customFormat="1" ht="12" customHeight="1" thickBot="1">
      <c r="A48" s="25" t="s">
        <v>275</v>
      </c>
      <c r="B48" s="15" t="s">
        <v>193</v>
      </c>
      <c r="C48" s="33"/>
    </row>
    <row r="49" spans="1:3" s="2" customFormat="1" ht="12" customHeight="1" thickBot="1">
      <c r="A49" s="37" t="s">
        <v>10</v>
      </c>
      <c r="B49" s="38" t="s">
        <v>278</v>
      </c>
      <c r="C49" s="80">
        <f>+C50+C51</f>
        <v>0</v>
      </c>
    </row>
    <row r="50" spans="1:3" s="2" customFormat="1" ht="12" customHeight="1">
      <c r="A50" s="24" t="s">
        <v>279</v>
      </c>
      <c r="B50" s="10" t="s">
        <v>167</v>
      </c>
      <c r="C50" s="514"/>
    </row>
    <row r="51" spans="1:3" s="2" customFormat="1" ht="12" customHeight="1" thickBot="1">
      <c r="A51" s="21" t="s">
        <v>280</v>
      </c>
      <c r="B51" s="10" t="s">
        <v>168</v>
      </c>
      <c r="C51" s="74"/>
    </row>
    <row r="52" spans="1:5" s="2" customFormat="1" ht="17.25" customHeight="1" thickBot="1">
      <c r="A52" s="37" t="s">
        <v>281</v>
      </c>
      <c r="B52" s="38" t="s">
        <v>282</v>
      </c>
      <c r="C52" s="226"/>
      <c r="E52" s="81"/>
    </row>
    <row r="53" spans="1:3" s="2" customFormat="1" ht="12" customHeight="1" thickBot="1">
      <c r="A53" s="37" t="s">
        <v>12</v>
      </c>
      <c r="B53" s="42" t="s">
        <v>283</v>
      </c>
      <c r="C53" s="82"/>
    </row>
    <row r="54" spans="1:3" s="2" customFormat="1" ht="12" customHeight="1" thickBot="1">
      <c r="A54" s="194" t="s">
        <v>13</v>
      </c>
      <c r="B54" s="196" t="s">
        <v>497</v>
      </c>
      <c r="C54" s="99">
        <f>SUM(C55:C56)</f>
        <v>1566000</v>
      </c>
    </row>
    <row r="55" spans="1:3" s="2" customFormat="1" ht="12" customHeight="1">
      <c r="A55" s="265" t="s">
        <v>179</v>
      </c>
      <c r="B55" s="266" t="s">
        <v>285</v>
      </c>
      <c r="C55" s="263">
        <v>1566000</v>
      </c>
    </row>
    <row r="56" spans="1:3" s="2" customFormat="1" ht="12" customHeight="1" thickBot="1">
      <c r="A56" s="267" t="s">
        <v>180</v>
      </c>
      <c r="B56" s="268" t="s">
        <v>286</v>
      </c>
      <c r="C56" s="269"/>
    </row>
    <row r="57" spans="1:3" s="2" customFormat="1" ht="12" customHeight="1" thickBot="1">
      <c r="A57" s="194" t="s">
        <v>14</v>
      </c>
      <c r="B57" s="196" t="s">
        <v>287</v>
      </c>
      <c r="C57" s="99">
        <f>SUM(C58,C65)</f>
        <v>0</v>
      </c>
    </row>
    <row r="58" spans="1:3" s="2" customFormat="1" ht="12" customHeight="1">
      <c r="A58" s="26" t="s">
        <v>288</v>
      </c>
      <c r="B58" s="45" t="s">
        <v>304</v>
      </c>
      <c r="C58" s="290">
        <f>SUM(C59:C64)</f>
        <v>0</v>
      </c>
    </row>
    <row r="59" spans="1:3" s="2" customFormat="1" ht="12" customHeight="1">
      <c r="A59" s="24" t="s">
        <v>303</v>
      </c>
      <c r="B59" s="197" t="s">
        <v>305</v>
      </c>
      <c r="C59" s="73"/>
    </row>
    <row r="60" spans="1:3" s="2" customFormat="1" ht="12" customHeight="1">
      <c r="A60" s="24" t="s">
        <v>289</v>
      </c>
      <c r="B60" s="197" t="s">
        <v>306</v>
      </c>
      <c r="C60" s="73"/>
    </row>
    <row r="61" spans="1:3" s="2" customFormat="1" ht="12" customHeight="1">
      <c r="A61" s="24" t="s">
        <v>290</v>
      </c>
      <c r="B61" s="197" t="s">
        <v>307</v>
      </c>
      <c r="C61" s="74"/>
    </row>
    <row r="62" spans="1:3" s="2" customFormat="1" ht="12" customHeight="1">
      <c r="A62" s="24" t="s">
        <v>291</v>
      </c>
      <c r="B62" s="197" t="s">
        <v>308</v>
      </c>
      <c r="C62" s="187"/>
    </row>
    <row r="63" spans="1:3" s="2" customFormat="1" ht="12" customHeight="1">
      <c r="A63" s="24" t="s">
        <v>292</v>
      </c>
      <c r="B63" s="197" t="s">
        <v>309</v>
      </c>
      <c r="C63" s="187"/>
    </row>
    <row r="64" spans="1:3" s="2" customFormat="1" ht="12" customHeight="1">
      <c r="A64" s="24" t="s">
        <v>293</v>
      </c>
      <c r="B64" s="197" t="s">
        <v>311</v>
      </c>
      <c r="C64" s="187">
        <v>0</v>
      </c>
    </row>
    <row r="65" spans="1:3" s="2" customFormat="1" ht="12" customHeight="1">
      <c r="A65" s="24" t="s">
        <v>294</v>
      </c>
      <c r="B65" s="45" t="s">
        <v>312</v>
      </c>
      <c r="C65" s="289">
        <f>SUM(C66:C72)</f>
        <v>0</v>
      </c>
    </row>
    <row r="66" spans="1:3" s="2" customFormat="1" ht="12" customHeight="1">
      <c r="A66" s="24" t="s">
        <v>295</v>
      </c>
      <c r="B66" s="197" t="s">
        <v>305</v>
      </c>
      <c r="C66" s="73"/>
    </row>
    <row r="67" spans="1:3" s="2" customFormat="1" ht="12" customHeight="1">
      <c r="A67" s="24" t="s">
        <v>296</v>
      </c>
      <c r="B67" s="197" t="s">
        <v>194</v>
      </c>
      <c r="C67" s="73"/>
    </row>
    <row r="68" spans="1:3" s="2" customFormat="1" ht="12" customHeight="1">
      <c r="A68" s="24" t="s">
        <v>297</v>
      </c>
      <c r="B68" s="197" t="s">
        <v>195</v>
      </c>
      <c r="C68" s="74"/>
    </row>
    <row r="69" spans="1:3" s="2" customFormat="1" ht="12" customHeight="1">
      <c r="A69" s="24" t="s">
        <v>298</v>
      </c>
      <c r="B69" s="197" t="s">
        <v>307</v>
      </c>
      <c r="C69" s="73"/>
    </row>
    <row r="70" spans="1:3" s="2" customFormat="1" ht="12" customHeight="1">
      <c r="A70" s="21" t="s">
        <v>299</v>
      </c>
      <c r="B70" s="44" t="s">
        <v>313</v>
      </c>
      <c r="C70" s="29"/>
    </row>
    <row r="71" spans="1:3" s="2" customFormat="1" ht="12" customHeight="1">
      <c r="A71" s="22" t="s">
        <v>300</v>
      </c>
      <c r="B71" s="44" t="s">
        <v>309</v>
      </c>
      <c r="C71" s="30"/>
    </row>
    <row r="72" spans="1:3" s="2" customFormat="1" ht="12" customHeight="1" thickBot="1">
      <c r="A72" s="27" t="s">
        <v>301</v>
      </c>
      <c r="B72" s="203" t="s">
        <v>314</v>
      </c>
      <c r="C72" s="28"/>
    </row>
    <row r="73" spans="1:4" s="2" customFormat="1" ht="15" customHeight="1" thickBot="1">
      <c r="A73" s="37" t="s">
        <v>15</v>
      </c>
      <c r="B73" s="63" t="s">
        <v>302</v>
      </c>
      <c r="C73" s="80">
        <v>20256432</v>
      </c>
      <c r="D73" s="228"/>
    </row>
    <row r="74" spans="1:3" s="2" customFormat="1" ht="22.5" customHeight="1">
      <c r="A74" s="534"/>
      <c r="B74" s="534"/>
      <c r="C74" s="534"/>
    </row>
    <row r="75" spans="1:3" s="2" customFormat="1" ht="12.75" customHeight="1">
      <c r="A75" s="7"/>
      <c r="B75" s="8"/>
      <c r="C75" s="1"/>
    </row>
    <row r="76" spans="1:3" ht="16.5" customHeight="1">
      <c r="A76" s="538" t="s">
        <v>32</v>
      </c>
      <c r="B76" s="538"/>
      <c r="C76" s="538"/>
    </row>
    <row r="77" spans="1:3" ht="16.5" customHeight="1" thickBot="1">
      <c r="A77" s="535" t="s">
        <v>188</v>
      </c>
      <c r="B77" s="535"/>
      <c r="C77" s="261"/>
    </row>
    <row r="78" spans="1:3" ht="37.5" customHeight="1" thickBot="1">
      <c r="A78" s="46" t="s">
        <v>1</v>
      </c>
      <c r="B78" s="47" t="s">
        <v>33</v>
      </c>
      <c r="C78" s="77" t="s">
        <v>522</v>
      </c>
    </row>
    <row r="79" spans="1:3" s="78" customFormat="1" ht="12" customHeight="1" thickBot="1">
      <c r="A79" s="65">
        <v>1</v>
      </c>
      <c r="B79" s="66">
        <v>2</v>
      </c>
      <c r="C79" s="67">
        <v>3</v>
      </c>
    </row>
    <row r="80" spans="1:3" ht="12" customHeight="1" thickBot="1">
      <c r="A80" s="40" t="s">
        <v>3</v>
      </c>
      <c r="B80" s="57" t="s">
        <v>315</v>
      </c>
      <c r="C80" s="83">
        <v>12999894</v>
      </c>
    </row>
    <row r="81" spans="1:3" ht="12" customHeight="1">
      <c r="A81" s="26" t="s">
        <v>112</v>
      </c>
      <c r="B81" s="17" t="s">
        <v>34</v>
      </c>
      <c r="C81" s="18">
        <v>5133167</v>
      </c>
    </row>
    <row r="82" spans="1:3" ht="12" customHeight="1">
      <c r="A82" s="22" t="s">
        <v>113</v>
      </c>
      <c r="B82" s="10" t="s">
        <v>316</v>
      </c>
      <c r="C82" s="11">
        <v>765355</v>
      </c>
    </row>
    <row r="83" spans="1:3" ht="12" customHeight="1">
      <c r="A83" s="22" t="s">
        <v>114</v>
      </c>
      <c r="B83" s="10" t="s">
        <v>166</v>
      </c>
      <c r="C83" s="16">
        <v>5571372</v>
      </c>
    </row>
    <row r="84" spans="1:3" ht="12" customHeight="1">
      <c r="A84" s="22" t="s">
        <v>115</v>
      </c>
      <c r="B84" s="19" t="s">
        <v>317</v>
      </c>
      <c r="C84" s="16"/>
    </row>
    <row r="85" spans="1:3" ht="12" customHeight="1">
      <c r="A85" s="22" t="s">
        <v>127</v>
      </c>
      <c r="B85" s="35" t="s">
        <v>318</v>
      </c>
      <c r="C85" s="16">
        <v>0</v>
      </c>
    </row>
    <row r="86" spans="1:3" ht="12" customHeight="1">
      <c r="A86" s="22" t="s">
        <v>116</v>
      </c>
      <c r="B86" s="10" t="s">
        <v>371</v>
      </c>
      <c r="C86" s="16"/>
    </row>
    <row r="87" spans="1:3" ht="12" customHeight="1">
      <c r="A87" s="22" t="s">
        <v>117</v>
      </c>
      <c r="B87" s="270" t="s">
        <v>514</v>
      </c>
      <c r="C87" s="16">
        <v>260000</v>
      </c>
    </row>
    <row r="88" spans="1:3" ht="12" customHeight="1">
      <c r="A88" s="22" t="s">
        <v>128</v>
      </c>
      <c r="B88" s="270" t="s">
        <v>373</v>
      </c>
      <c r="C88" s="16"/>
    </row>
    <row r="89" spans="1:3" ht="12" customHeight="1">
      <c r="A89" s="22" t="s">
        <v>129</v>
      </c>
      <c r="B89" s="271" t="s">
        <v>504</v>
      </c>
      <c r="C89" s="16">
        <v>1270000</v>
      </c>
    </row>
    <row r="90" spans="1:3" ht="12" customHeight="1">
      <c r="A90" s="22" t="s">
        <v>130</v>
      </c>
      <c r="B90" s="271" t="s">
        <v>515</v>
      </c>
      <c r="C90" s="16"/>
    </row>
    <row r="91" spans="1:3" ht="12" customHeight="1">
      <c r="A91" s="21" t="s">
        <v>131</v>
      </c>
      <c r="B91" s="272" t="s">
        <v>376</v>
      </c>
      <c r="C91" s="16"/>
    </row>
    <row r="92" spans="1:3" ht="12" customHeight="1">
      <c r="A92" s="22" t="s">
        <v>133</v>
      </c>
      <c r="B92" s="272">
        <f>-C8042</f>
        <v>0</v>
      </c>
      <c r="C92" s="16"/>
    </row>
    <row r="93" spans="1:3" ht="12" customHeight="1" thickBot="1">
      <c r="A93" s="27" t="s">
        <v>319</v>
      </c>
      <c r="B93" s="273" t="s">
        <v>378</v>
      </c>
      <c r="C93" s="36"/>
    </row>
    <row r="94" spans="1:3" ht="12" customHeight="1" thickBot="1">
      <c r="A94" s="37" t="s">
        <v>4</v>
      </c>
      <c r="B94" s="56" t="s">
        <v>320</v>
      </c>
      <c r="C94" s="84">
        <v>5355000</v>
      </c>
    </row>
    <row r="95" spans="1:3" ht="12" customHeight="1">
      <c r="A95" s="24" t="s">
        <v>118</v>
      </c>
      <c r="B95" s="10" t="s">
        <v>321</v>
      </c>
      <c r="C95" s="14"/>
    </row>
    <row r="96" spans="1:3" ht="12" customHeight="1">
      <c r="A96" s="24" t="s">
        <v>119</v>
      </c>
      <c r="B96" s="10" t="s">
        <v>322</v>
      </c>
      <c r="C96" s="11">
        <v>5105000</v>
      </c>
    </row>
    <row r="97" spans="1:3" ht="12" customHeight="1">
      <c r="A97" s="24" t="s">
        <v>120</v>
      </c>
      <c r="B97" s="10" t="s">
        <v>323</v>
      </c>
      <c r="C97" s="11">
        <v>250000</v>
      </c>
    </row>
    <row r="98" spans="1:3" ht="12" customHeight="1">
      <c r="A98" s="24" t="s">
        <v>121</v>
      </c>
      <c r="B98" s="10" t="s">
        <v>324</v>
      </c>
      <c r="C98" s="11"/>
    </row>
    <row r="99" spans="1:3" ht="12" customHeight="1">
      <c r="A99" s="24" t="s">
        <v>122</v>
      </c>
      <c r="B99" s="10" t="s">
        <v>329</v>
      </c>
      <c r="C99" s="11">
        <v>0</v>
      </c>
    </row>
    <row r="100" spans="1:3" ht="24" customHeight="1">
      <c r="A100" s="24" t="s">
        <v>132</v>
      </c>
      <c r="B100" s="10" t="s">
        <v>330</v>
      </c>
      <c r="C100" s="11"/>
    </row>
    <row r="101" spans="1:3" ht="12" customHeight="1">
      <c r="A101" s="24" t="s">
        <v>139</v>
      </c>
      <c r="B101" s="10" t="s">
        <v>331</v>
      </c>
      <c r="C101" s="11">
        <v>0</v>
      </c>
    </row>
    <row r="102" spans="1:3" ht="12" customHeight="1">
      <c r="A102" s="24" t="s">
        <v>325</v>
      </c>
      <c r="B102" s="10" t="s">
        <v>367</v>
      </c>
      <c r="C102" s="11"/>
    </row>
    <row r="103" spans="1:3" ht="12" customHeight="1">
      <c r="A103" s="24" t="s">
        <v>326</v>
      </c>
      <c r="B103" s="270" t="s">
        <v>368</v>
      </c>
      <c r="C103" s="11">
        <v>0</v>
      </c>
    </row>
    <row r="104" spans="1:3" ht="12" customHeight="1">
      <c r="A104" s="21" t="s">
        <v>327</v>
      </c>
      <c r="B104" s="270" t="s">
        <v>369</v>
      </c>
      <c r="C104" s="16"/>
    </row>
    <row r="105" spans="1:3" ht="12" customHeight="1" thickBot="1">
      <c r="A105" s="25" t="s">
        <v>328</v>
      </c>
      <c r="B105" s="270" t="s">
        <v>370</v>
      </c>
      <c r="C105" s="16"/>
    </row>
    <row r="106" spans="1:3" ht="12" customHeight="1" thickBot="1">
      <c r="A106" s="37" t="s">
        <v>5</v>
      </c>
      <c r="B106" s="56" t="s">
        <v>332</v>
      </c>
      <c r="C106" s="321"/>
    </row>
    <row r="107" spans="1:3" ht="12" customHeight="1" thickBot="1">
      <c r="A107" s="37" t="s">
        <v>6</v>
      </c>
      <c r="B107" s="56" t="s">
        <v>333</v>
      </c>
      <c r="C107" s="84">
        <v>1458106</v>
      </c>
    </row>
    <row r="108" spans="1:3" ht="12" customHeight="1">
      <c r="A108" s="24" t="s">
        <v>94</v>
      </c>
      <c r="B108" s="13" t="s">
        <v>51</v>
      </c>
      <c r="C108" s="14">
        <v>1458106</v>
      </c>
    </row>
    <row r="109" spans="1:3" ht="12" customHeight="1" thickBot="1">
      <c r="A109" s="22" t="s">
        <v>95</v>
      </c>
      <c r="B109" s="10" t="s">
        <v>52</v>
      </c>
      <c r="C109" s="11"/>
    </row>
    <row r="110" spans="1:3" ht="12" customHeight="1" thickBot="1">
      <c r="A110" s="37" t="s">
        <v>7</v>
      </c>
      <c r="B110" s="195" t="s">
        <v>196</v>
      </c>
      <c r="C110" s="84"/>
    </row>
    <row r="111" spans="1:3" ht="12" customHeight="1" thickBot="1">
      <c r="A111" s="37" t="s">
        <v>8</v>
      </c>
      <c r="B111" s="56" t="s">
        <v>334</v>
      </c>
      <c r="C111" s="84">
        <v>443432</v>
      </c>
    </row>
    <row r="112" spans="1:3" ht="12" customHeight="1">
      <c r="A112" s="24" t="s">
        <v>99</v>
      </c>
      <c r="B112" s="45" t="s">
        <v>341</v>
      </c>
      <c r="C112" s="322">
        <v>443432</v>
      </c>
    </row>
    <row r="113" spans="1:3" ht="12" customHeight="1">
      <c r="A113" s="24" t="s">
        <v>102</v>
      </c>
      <c r="B113" s="197" t="s">
        <v>516</v>
      </c>
      <c r="C113" s="11">
        <v>443432</v>
      </c>
    </row>
    <row r="114" spans="1:3" ht="12" customHeight="1">
      <c r="A114" s="24" t="s">
        <v>103</v>
      </c>
      <c r="B114" s="197" t="s">
        <v>343</v>
      </c>
      <c r="C114" s="11"/>
    </row>
    <row r="115" spans="1:3" ht="12" customHeight="1">
      <c r="A115" s="24" t="s">
        <v>104</v>
      </c>
      <c r="B115" s="197" t="s">
        <v>198</v>
      </c>
      <c r="C115" s="11"/>
    </row>
    <row r="116" spans="1:3" ht="12" customHeight="1">
      <c r="A116" s="24" t="s">
        <v>105</v>
      </c>
      <c r="B116" s="197" t="s">
        <v>199</v>
      </c>
      <c r="C116" s="11"/>
    </row>
    <row r="117" spans="1:3" ht="12" customHeight="1">
      <c r="A117" s="24" t="s">
        <v>265</v>
      </c>
      <c r="B117" s="197" t="s">
        <v>344</v>
      </c>
      <c r="C117" s="11"/>
    </row>
    <row r="118" spans="1:3" ht="12" customHeight="1">
      <c r="A118" s="24" t="s">
        <v>335</v>
      </c>
      <c r="B118" s="197" t="s">
        <v>345</v>
      </c>
      <c r="C118" s="11"/>
    </row>
    <row r="119" spans="1:3" ht="12" customHeight="1">
      <c r="A119" s="24" t="s">
        <v>336</v>
      </c>
      <c r="B119" s="197" t="s">
        <v>346</v>
      </c>
      <c r="C119" s="11"/>
    </row>
    <row r="120" spans="1:3" ht="12" customHeight="1">
      <c r="A120" s="24" t="s">
        <v>337</v>
      </c>
      <c r="B120" s="197" t="s">
        <v>165</v>
      </c>
      <c r="C120" s="11"/>
    </row>
    <row r="121" spans="1:3" ht="12" customHeight="1">
      <c r="A121" s="24" t="s">
        <v>100</v>
      </c>
      <c r="B121" s="45" t="s">
        <v>347</v>
      </c>
      <c r="C121" s="322">
        <f>SUM(C122:C129)</f>
        <v>0</v>
      </c>
    </row>
    <row r="122" spans="1:3" ht="12" customHeight="1">
      <c r="A122" s="24" t="s">
        <v>108</v>
      </c>
      <c r="B122" s="197" t="s">
        <v>342</v>
      </c>
      <c r="C122" s="11"/>
    </row>
    <row r="123" spans="1:3" ht="12" customHeight="1">
      <c r="A123" s="24" t="s">
        <v>109</v>
      </c>
      <c r="B123" s="197" t="s">
        <v>348</v>
      </c>
      <c r="C123" s="11"/>
    </row>
    <row r="124" spans="1:3" ht="12" customHeight="1">
      <c r="A124" s="24" t="s">
        <v>110</v>
      </c>
      <c r="B124" s="197" t="s">
        <v>198</v>
      </c>
      <c r="C124" s="11"/>
    </row>
    <row r="125" spans="1:3" ht="12" customHeight="1">
      <c r="A125" s="24" t="s">
        <v>111</v>
      </c>
      <c r="B125" s="197" t="s">
        <v>199</v>
      </c>
      <c r="C125" s="204"/>
    </row>
    <row r="126" spans="1:3" ht="12" customHeight="1">
      <c r="A126" s="24" t="s">
        <v>266</v>
      </c>
      <c r="B126" s="197" t="s">
        <v>344</v>
      </c>
      <c r="C126" s="11"/>
    </row>
    <row r="127" spans="1:3" ht="12" customHeight="1">
      <c r="A127" s="24" t="s">
        <v>338</v>
      </c>
      <c r="B127" s="197" t="s">
        <v>349</v>
      </c>
      <c r="C127" s="16"/>
    </row>
    <row r="128" spans="1:3" ht="12" customHeight="1">
      <c r="A128" s="24" t="s">
        <v>339</v>
      </c>
      <c r="B128" s="197" t="s">
        <v>346</v>
      </c>
      <c r="C128" s="16"/>
    </row>
    <row r="129" spans="1:3" ht="12" customHeight="1" thickBot="1">
      <c r="A129" s="24" t="s">
        <v>340</v>
      </c>
      <c r="B129" s="197" t="s">
        <v>350</v>
      </c>
      <c r="C129" s="229"/>
    </row>
    <row r="130" spans="1:9" ht="15" customHeight="1" thickBot="1">
      <c r="A130" s="37" t="s">
        <v>9</v>
      </c>
      <c r="B130" s="64" t="s">
        <v>197</v>
      </c>
      <c r="C130" s="84">
        <v>20256432</v>
      </c>
      <c r="F130" s="81"/>
      <c r="G130" s="205"/>
      <c r="H130" s="205"/>
      <c r="I130" s="205"/>
    </row>
    <row r="131" spans="1:3" s="2" customFormat="1" ht="12.75" customHeight="1">
      <c r="A131" s="534"/>
      <c r="B131" s="534"/>
      <c r="C131" s="534"/>
    </row>
    <row r="133" spans="1:3" ht="15.75">
      <c r="A133" s="536" t="s">
        <v>200</v>
      </c>
      <c r="B133" s="536"/>
      <c r="C133" s="536"/>
    </row>
    <row r="134" spans="1:2" ht="16.5" thickBot="1">
      <c r="A134" s="535" t="s">
        <v>189</v>
      </c>
      <c r="B134" s="535"/>
    </row>
    <row r="135" spans="1:4" ht="23.25" customHeight="1" thickBot="1">
      <c r="A135" s="37">
        <v>1</v>
      </c>
      <c r="B135" s="56" t="s">
        <v>351</v>
      </c>
      <c r="C135" s="227"/>
      <c r="D135" s="230"/>
    </row>
    <row r="136" ht="15.75">
      <c r="C136" s="213"/>
    </row>
    <row r="137" spans="1:3" ht="33" customHeight="1">
      <c r="A137" s="537" t="s">
        <v>352</v>
      </c>
      <c r="B137" s="537"/>
      <c r="C137" s="537"/>
    </row>
    <row r="138" spans="1:2" ht="16.5" thickBot="1">
      <c r="A138" s="535" t="s">
        <v>190</v>
      </c>
      <c r="B138" s="535"/>
    </row>
    <row r="139" spans="1:3" ht="12" customHeight="1" thickBot="1">
      <c r="A139" s="37" t="s">
        <v>3</v>
      </c>
      <c r="B139" s="56" t="s">
        <v>353</v>
      </c>
      <c r="C139" s="219"/>
    </row>
    <row r="140" spans="1:3" ht="12.75" customHeight="1">
      <c r="A140" s="26" t="s">
        <v>112</v>
      </c>
      <c r="B140" s="17" t="s">
        <v>354</v>
      </c>
      <c r="C140" s="277">
        <f>+C57</f>
        <v>0</v>
      </c>
    </row>
    <row r="141" spans="1:3" ht="12.75" customHeight="1">
      <c r="A141" s="21" t="s">
        <v>355</v>
      </c>
      <c r="B141" s="9" t="s">
        <v>361</v>
      </c>
      <c r="C141" s="281">
        <f>+C58</f>
        <v>0</v>
      </c>
    </row>
    <row r="142" spans="1:3" ht="12.75" customHeight="1">
      <c r="A142" s="21" t="s">
        <v>356</v>
      </c>
      <c r="B142" s="274" t="s">
        <v>357</v>
      </c>
      <c r="C142" s="275">
        <f>+C65</f>
        <v>0</v>
      </c>
    </row>
    <row r="143" spans="1:3" ht="12.75" customHeight="1">
      <c r="A143" s="25" t="s">
        <v>113</v>
      </c>
      <c r="B143" s="20" t="s">
        <v>358</v>
      </c>
      <c r="C143" s="276"/>
    </row>
    <row r="144" spans="1:3" ht="12.75" customHeight="1">
      <c r="A144" s="22" t="s">
        <v>359</v>
      </c>
      <c r="B144" s="10" t="s">
        <v>362</v>
      </c>
      <c r="C144" s="276"/>
    </row>
    <row r="145" spans="1:3" ht="12.75" customHeight="1" thickBot="1">
      <c r="A145" s="27" t="s">
        <v>360</v>
      </c>
      <c r="B145" s="278" t="s">
        <v>363</v>
      </c>
      <c r="C145" s="218">
        <f>+C121</f>
        <v>0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&amp;C&amp;P. oldal&amp;R1.sz. táblázat a  ..../2016. sz.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46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34" customFormat="1" ht="15.75" thickBot="1">
      <c r="A1" s="133"/>
      <c r="D1" s="89" t="s">
        <v>61</v>
      </c>
    </row>
    <row r="2" spans="1:4" s="136" customFormat="1" ht="48" customHeight="1" thickBot="1">
      <c r="A2" s="135" t="s">
        <v>1</v>
      </c>
      <c r="B2" s="324" t="s">
        <v>2</v>
      </c>
      <c r="C2" s="324" t="s">
        <v>69</v>
      </c>
      <c r="D2" s="325" t="s">
        <v>70</v>
      </c>
    </row>
    <row r="3" spans="1:4" s="136" customFormat="1" ht="13.5" customHeight="1" thickBot="1">
      <c r="A3" s="68">
        <v>1</v>
      </c>
      <c r="B3" s="327">
        <v>2</v>
      </c>
      <c r="C3" s="327">
        <v>3</v>
      </c>
      <c r="D3" s="328">
        <v>4</v>
      </c>
    </row>
    <row r="4" spans="1:4" ht="18" customHeight="1">
      <c r="A4" s="242" t="s">
        <v>3</v>
      </c>
      <c r="B4" s="329" t="s">
        <v>218</v>
      </c>
      <c r="C4" s="240"/>
      <c r="D4" s="137"/>
    </row>
    <row r="5" spans="1:4" ht="18" customHeight="1">
      <c r="A5" s="138" t="s">
        <v>4</v>
      </c>
      <c r="B5" s="330" t="s">
        <v>219</v>
      </c>
      <c r="C5" s="241"/>
      <c r="D5" s="140"/>
    </row>
    <row r="6" spans="1:4" ht="18" customHeight="1">
      <c r="A6" s="138" t="s">
        <v>5</v>
      </c>
      <c r="B6" s="330" t="s">
        <v>140</v>
      </c>
      <c r="C6" s="241"/>
      <c r="D6" s="140"/>
    </row>
    <row r="7" spans="1:4" ht="18" customHeight="1">
      <c r="A7" s="138" t="s">
        <v>6</v>
      </c>
      <c r="B7" s="330" t="s">
        <v>141</v>
      </c>
      <c r="C7" s="241"/>
      <c r="D7" s="140"/>
    </row>
    <row r="8" spans="1:4" ht="18" customHeight="1">
      <c r="A8" s="138" t="s">
        <v>7</v>
      </c>
      <c r="B8" s="330" t="s">
        <v>210</v>
      </c>
      <c r="C8" s="241"/>
      <c r="D8" s="140"/>
    </row>
    <row r="9" spans="1:4" ht="18" customHeight="1">
      <c r="A9" s="138" t="s">
        <v>8</v>
      </c>
      <c r="B9" s="330" t="s">
        <v>211</v>
      </c>
      <c r="C9" s="241"/>
      <c r="D9" s="140"/>
    </row>
    <row r="10" spans="1:4" ht="18" customHeight="1">
      <c r="A10" s="138" t="s">
        <v>9</v>
      </c>
      <c r="B10" s="331" t="s">
        <v>212</v>
      </c>
      <c r="C10" s="241"/>
      <c r="D10" s="140"/>
    </row>
    <row r="11" spans="1:4" ht="18" customHeight="1">
      <c r="A11" s="138" t="s">
        <v>10</v>
      </c>
      <c r="B11" s="331" t="s">
        <v>213</v>
      </c>
      <c r="C11" s="241"/>
      <c r="D11" s="140"/>
    </row>
    <row r="12" spans="1:4" ht="18" customHeight="1">
      <c r="A12" s="138" t="s">
        <v>11</v>
      </c>
      <c r="B12" s="331" t="s">
        <v>214</v>
      </c>
      <c r="C12" s="241"/>
      <c r="D12" s="140"/>
    </row>
    <row r="13" spans="1:4" ht="18" customHeight="1">
      <c r="A13" s="138" t="s">
        <v>12</v>
      </c>
      <c r="B13" s="331" t="s">
        <v>215</v>
      </c>
      <c r="C13" s="241"/>
      <c r="D13" s="140"/>
    </row>
    <row r="14" spans="1:4" ht="18" customHeight="1">
      <c r="A14" s="138" t="s">
        <v>13</v>
      </c>
      <c r="B14" s="331" t="s">
        <v>216</v>
      </c>
      <c r="C14" s="241"/>
      <c r="D14" s="140"/>
    </row>
    <row r="15" spans="1:4" ht="22.5" customHeight="1">
      <c r="A15" s="138" t="s">
        <v>14</v>
      </c>
      <c r="B15" s="331" t="s">
        <v>217</v>
      </c>
      <c r="C15" s="241"/>
      <c r="D15" s="140"/>
    </row>
    <row r="16" spans="1:4" ht="18" customHeight="1">
      <c r="A16" s="138" t="s">
        <v>15</v>
      </c>
      <c r="B16" s="330" t="s">
        <v>142</v>
      </c>
      <c r="C16" s="241"/>
      <c r="D16" s="140"/>
    </row>
    <row r="17" spans="1:4" ht="18" customHeight="1">
      <c r="A17" s="138" t="s">
        <v>16</v>
      </c>
      <c r="B17" s="330" t="s">
        <v>143</v>
      </c>
      <c r="C17" s="241"/>
      <c r="D17" s="140"/>
    </row>
    <row r="18" spans="1:4" ht="18" customHeight="1">
      <c r="A18" s="138" t="s">
        <v>17</v>
      </c>
      <c r="B18" s="330" t="s">
        <v>144</v>
      </c>
      <c r="C18" s="241"/>
      <c r="D18" s="140"/>
    </row>
    <row r="19" spans="1:4" ht="18" customHeight="1">
      <c r="A19" s="138" t="s">
        <v>18</v>
      </c>
      <c r="B19" s="330" t="s">
        <v>145</v>
      </c>
      <c r="C19" s="241"/>
      <c r="D19" s="140"/>
    </row>
    <row r="20" spans="1:4" ht="18" customHeight="1">
      <c r="A20" s="138" t="s">
        <v>19</v>
      </c>
      <c r="B20" s="330" t="s">
        <v>146</v>
      </c>
      <c r="C20" s="241"/>
      <c r="D20" s="140"/>
    </row>
    <row r="21" spans="1:4" ht="18" customHeight="1">
      <c r="A21" s="138" t="s">
        <v>20</v>
      </c>
      <c r="B21" s="193"/>
      <c r="C21" s="139"/>
      <c r="D21" s="140"/>
    </row>
    <row r="22" spans="1:4" ht="18" customHeight="1">
      <c r="A22" s="138" t="s">
        <v>21</v>
      </c>
      <c r="B22" s="141"/>
      <c r="C22" s="139"/>
      <c r="D22" s="140"/>
    </row>
    <row r="23" spans="1:4" ht="18" customHeight="1">
      <c r="A23" s="138" t="s">
        <v>22</v>
      </c>
      <c r="B23" s="141"/>
      <c r="C23" s="139"/>
      <c r="D23" s="140"/>
    </row>
    <row r="24" spans="1:4" ht="18" customHeight="1">
      <c r="A24" s="138" t="s">
        <v>23</v>
      </c>
      <c r="B24" s="141"/>
      <c r="C24" s="139"/>
      <c r="D24" s="140"/>
    </row>
    <row r="25" spans="1:4" ht="18" customHeight="1">
      <c r="A25" s="138" t="s">
        <v>24</v>
      </c>
      <c r="B25" s="141"/>
      <c r="C25" s="139"/>
      <c r="D25" s="140"/>
    </row>
    <row r="26" spans="1:4" ht="18" customHeight="1">
      <c r="A26" s="138" t="s">
        <v>25</v>
      </c>
      <c r="B26" s="141"/>
      <c r="C26" s="139"/>
      <c r="D26" s="140"/>
    </row>
    <row r="27" spans="1:4" ht="18" customHeight="1">
      <c r="A27" s="138" t="s">
        <v>26</v>
      </c>
      <c r="B27" s="141"/>
      <c r="C27" s="139"/>
      <c r="D27" s="140"/>
    </row>
    <row r="28" spans="1:4" ht="18" customHeight="1">
      <c r="A28" s="138" t="s">
        <v>27</v>
      </c>
      <c r="B28" s="141"/>
      <c r="C28" s="139"/>
      <c r="D28" s="140"/>
    </row>
    <row r="29" spans="1:4" ht="18" customHeight="1" thickBot="1">
      <c r="A29" s="243" t="s">
        <v>28</v>
      </c>
      <c r="B29" s="142"/>
      <c r="C29" s="143"/>
      <c r="D29" s="144"/>
    </row>
    <row r="30" spans="1:4" ht="18" customHeight="1" thickBot="1">
      <c r="A30" s="69" t="s">
        <v>29</v>
      </c>
      <c r="B30" s="335" t="s">
        <v>38</v>
      </c>
      <c r="C30" s="336">
        <f>SUM(C4:C29)</f>
        <v>0</v>
      </c>
      <c r="D30" s="337">
        <f>SUM(D4:D29)</f>
        <v>0</v>
      </c>
    </row>
    <row r="31" spans="1:4" ht="8.25" customHeight="1">
      <c r="A31" s="145"/>
      <c r="B31" s="584"/>
      <c r="C31" s="584"/>
      <c r="D31" s="584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27" sqref="A27"/>
    </sheetView>
  </sheetViews>
  <sheetFormatPr defaultColWidth="9.00390625" defaultRowHeight="12.75"/>
  <cols>
    <col min="1" max="1" width="4.875" style="164" customWidth="1"/>
    <col min="2" max="2" width="28.875" style="183" customWidth="1"/>
    <col min="3" max="4" width="9.00390625" style="183" customWidth="1"/>
    <col min="5" max="5" width="9.50390625" style="183" customWidth="1"/>
    <col min="6" max="6" width="8.875" style="183" customWidth="1"/>
    <col min="7" max="7" width="8.625" style="183" customWidth="1"/>
    <col min="8" max="8" width="8.875" style="183" customWidth="1"/>
    <col min="9" max="9" width="8.125" style="183" customWidth="1"/>
    <col min="10" max="14" width="9.50390625" style="183" customWidth="1"/>
    <col min="15" max="15" width="12.625" style="164" customWidth="1"/>
    <col min="16" max="16384" width="9.375" style="183" customWidth="1"/>
  </cols>
  <sheetData>
    <row r="1" spans="1:15" ht="31.5" customHeight="1">
      <c r="A1" s="588" t="s">
        <v>443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ht="16.5" thickBot="1">
      <c r="O2" s="6" t="s">
        <v>41</v>
      </c>
    </row>
    <row r="3" spans="1:15" s="164" customFormat="1" ht="25.5" customHeight="1" thickBot="1">
      <c r="A3" s="161" t="s">
        <v>1</v>
      </c>
      <c r="B3" s="162" t="s">
        <v>62</v>
      </c>
      <c r="C3" s="162" t="s">
        <v>71</v>
      </c>
      <c r="D3" s="162" t="s">
        <v>72</v>
      </c>
      <c r="E3" s="162" t="s">
        <v>73</v>
      </c>
      <c r="F3" s="162" t="s">
        <v>74</v>
      </c>
      <c r="G3" s="162" t="s">
        <v>75</v>
      </c>
      <c r="H3" s="162" t="s">
        <v>76</v>
      </c>
      <c r="I3" s="162" t="s">
        <v>77</v>
      </c>
      <c r="J3" s="162" t="s">
        <v>78</v>
      </c>
      <c r="K3" s="162" t="s">
        <v>79</v>
      </c>
      <c r="L3" s="162" t="s">
        <v>80</v>
      </c>
      <c r="M3" s="162" t="s">
        <v>81</v>
      </c>
      <c r="N3" s="162" t="s">
        <v>82</v>
      </c>
      <c r="O3" s="163" t="s">
        <v>38</v>
      </c>
    </row>
    <row r="4" spans="1:15" s="166" customFormat="1" ht="15" customHeight="1" thickBot="1">
      <c r="A4" s="165" t="s">
        <v>3</v>
      </c>
      <c r="B4" s="585" t="s">
        <v>44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7"/>
    </row>
    <row r="5" spans="1:15" s="166" customFormat="1" ht="15" customHeight="1">
      <c r="A5" s="167" t="s">
        <v>4</v>
      </c>
      <c r="B5" s="168" t="s">
        <v>250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>
        <f>SUM(C5:N5)</f>
        <v>0</v>
      </c>
    </row>
    <row r="6" spans="1:15" s="174" customFormat="1" ht="13.5" customHeight="1">
      <c r="A6" s="171" t="s">
        <v>5</v>
      </c>
      <c r="B6" s="506" t="s">
        <v>45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1:15" s="174" customFormat="1" ht="27" customHeight="1">
      <c r="A7" s="171" t="s">
        <v>6</v>
      </c>
      <c r="B7" s="507" t="s">
        <v>444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1:15" s="174" customFormat="1" ht="13.5" customHeight="1">
      <c r="A8" s="171" t="s">
        <v>7</v>
      </c>
      <c r="B8" s="506" t="s">
        <v>126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3">
        <f aca="true" t="shared" si="0" ref="O8:O14">SUM(C8:N8)</f>
        <v>0</v>
      </c>
    </row>
    <row r="9" spans="1:15" s="174" customFormat="1" ht="13.5" customHeight="1">
      <c r="A9" s="171" t="s">
        <v>8</v>
      </c>
      <c r="B9" s="506" t="s">
        <v>445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>
        <f t="shared" si="0"/>
        <v>0</v>
      </c>
    </row>
    <row r="10" spans="1:15" s="174" customFormat="1" ht="13.5" customHeight="1">
      <c r="A10" s="171" t="s">
        <v>9</v>
      </c>
      <c r="B10" s="506" t="s">
        <v>54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>
        <f t="shared" si="0"/>
        <v>0</v>
      </c>
    </row>
    <row r="11" spans="1:15" s="174" customFormat="1" ht="13.5" customHeight="1">
      <c r="A11" s="171" t="s">
        <v>10</v>
      </c>
      <c r="B11" s="506" t="s">
        <v>446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>
        <f t="shared" si="0"/>
        <v>0</v>
      </c>
    </row>
    <row r="12" spans="1:15" s="174" customFormat="1" ht="27" customHeight="1">
      <c r="A12" s="171" t="s">
        <v>11</v>
      </c>
      <c r="B12" s="508" t="s">
        <v>447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>
        <f t="shared" si="0"/>
        <v>0</v>
      </c>
    </row>
    <row r="13" spans="1:15" s="174" customFormat="1" ht="13.5" customHeight="1" thickBot="1">
      <c r="A13" s="171" t="s">
        <v>12</v>
      </c>
      <c r="B13" s="506" t="s">
        <v>448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>
        <f t="shared" si="0"/>
        <v>0</v>
      </c>
    </row>
    <row r="14" spans="1:15" s="166" customFormat="1" ht="15.75" customHeight="1" thickBot="1">
      <c r="A14" s="165" t="s">
        <v>13</v>
      </c>
      <c r="B14" s="70" t="s">
        <v>123</v>
      </c>
      <c r="C14" s="177">
        <f aca="true" t="shared" si="1" ref="C14:N14">SUM(C5:C13)</f>
        <v>0</v>
      </c>
      <c r="D14" s="177">
        <f t="shared" si="1"/>
        <v>0</v>
      </c>
      <c r="E14" s="177">
        <f t="shared" si="1"/>
        <v>0</v>
      </c>
      <c r="F14" s="177">
        <f t="shared" si="1"/>
        <v>0</v>
      </c>
      <c r="G14" s="177">
        <f t="shared" si="1"/>
        <v>0</v>
      </c>
      <c r="H14" s="177">
        <f t="shared" si="1"/>
        <v>0</v>
      </c>
      <c r="I14" s="177">
        <f t="shared" si="1"/>
        <v>0</v>
      </c>
      <c r="J14" s="177">
        <f t="shared" si="1"/>
        <v>0</v>
      </c>
      <c r="K14" s="177">
        <f t="shared" si="1"/>
        <v>0</v>
      </c>
      <c r="L14" s="177">
        <f t="shared" si="1"/>
        <v>0</v>
      </c>
      <c r="M14" s="177">
        <f t="shared" si="1"/>
        <v>0</v>
      </c>
      <c r="N14" s="177">
        <f t="shared" si="1"/>
        <v>0</v>
      </c>
      <c r="O14" s="178">
        <f t="shared" si="0"/>
        <v>0</v>
      </c>
    </row>
    <row r="15" spans="1:15" s="166" customFormat="1" ht="15" customHeight="1" thickBot="1">
      <c r="A15" s="165" t="s">
        <v>14</v>
      </c>
      <c r="B15" s="585" t="s">
        <v>49</v>
      </c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7"/>
    </row>
    <row r="16" spans="1:15" s="174" customFormat="1" ht="13.5" customHeight="1">
      <c r="A16" s="179" t="s">
        <v>15</v>
      </c>
      <c r="B16" s="509" t="s">
        <v>63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>
        <f>SUM(C16:N16)</f>
        <v>0</v>
      </c>
    </row>
    <row r="17" spans="1:15" s="174" customFormat="1" ht="27" customHeight="1">
      <c r="A17" s="171" t="s">
        <v>16</v>
      </c>
      <c r="B17" s="508" t="s">
        <v>316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1:15" s="174" customFormat="1" ht="13.5" customHeight="1">
      <c r="A18" s="171" t="s">
        <v>17</v>
      </c>
      <c r="B18" s="506" t="s">
        <v>65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</row>
    <row r="19" spans="1:15" s="174" customFormat="1" ht="13.5" customHeight="1">
      <c r="A19" s="171" t="s">
        <v>18</v>
      </c>
      <c r="B19" s="506" t="s">
        <v>35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3"/>
    </row>
    <row r="20" spans="1:15" s="174" customFormat="1" ht="13.5" customHeight="1">
      <c r="A20" s="171" t="s">
        <v>19</v>
      </c>
      <c r="B20" s="506" t="s">
        <v>134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3"/>
    </row>
    <row r="21" spans="1:15" s="174" customFormat="1" ht="13.5" customHeight="1">
      <c r="A21" s="171" t="s">
        <v>20</v>
      </c>
      <c r="B21" s="506" t="s">
        <v>135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s="174" customFormat="1" ht="27" customHeight="1">
      <c r="A22" s="171" t="s">
        <v>21</v>
      </c>
      <c r="B22" s="508" t="s">
        <v>451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</row>
    <row r="23" spans="1:15" s="174" customFormat="1" ht="13.5" customHeight="1">
      <c r="A23" s="171" t="s">
        <v>22</v>
      </c>
      <c r="B23" s="506" t="s">
        <v>36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</row>
    <row r="24" spans="1:15" s="174" customFormat="1" ht="13.5" customHeight="1">
      <c r="A24" s="171" t="s">
        <v>23</v>
      </c>
      <c r="B24" s="506" t="s">
        <v>89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3"/>
    </row>
    <row r="25" spans="1:15" s="174" customFormat="1" ht="13.5" customHeight="1">
      <c r="A25" s="171" t="s">
        <v>24</v>
      </c>
      <c r="B25" s="506" t="s">
        <v>449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</row>
    <row r="26" spans="1:15" s="174" customFormat="1" ht="13.5" customHeight="1" thickBot="1">
      <c r="A26" s="171" t="s">
        <v>25</v>
      </c>
      <c r="B26" s="506" t="s">
        <v>450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</row>
    <row r="27" spans="1:15" s="166" customFormat="1" ht="15.75" customHeight="1" thickBot="1">
      <c r="A27" s="180" t="s">
        <v>26</v>
      </c>
      <c r="B27" s="70" t="s">
        <v>124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</row>
    <row r="28" spans="1:15" ht="16.5" thickBot="1">
      <c r="A28" s="180" t="s">
        <v>27</v>
      </c>
      <c r="B28" s="510" t="s">
        <v>125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ht="15.75">
      <c r="A29" s="184"/>
    </row>
    <row r="30" spans="2:4" ht="15.75">
      <c r="B30" s="185"/>
      <c r="C30" s="186"/>
      <c r="D30" s="18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35"/>
  <sheetViews>
    <sheetView tabSelected="1" view="pageLayout" zoomScaleSheetLayoutView="100" workbookViewId="0" topLeftCell="A1">
      <selection activeCell="I17" sqref="I17"/>
    </sheetView>
  </sheetViews>
  <sheetFormatPr defaultColWidth="9.00390625" defaultRowHeight="12.75"/>
  <cols>
    <col min="1" max="1" width="6.875" style="87" customWidth="1"/>
    <col min="2" max="2" width="52.50390625" style="88" customWidth="1"/>
    <col min="3" max="3" width="16.625" style="87" customWidth="1"/>
    <col min="4" max="4" width="52.50390625" style="87" customWidth="1"/>
    <col min="5" max="5" width="16.625" style="87" customWidth="1"/>
    <col min="6" max="16384" width="9.375" style="87" customWidth="1"/>
  </cols>
  <sheetData>
    <row r="1" spans="2:6" ht="39.75" customHeight="1">
      <c r="B1" s="85" t="s">
        <v>201</v>
      </c>
      <c r="C1" s="86"/>
      <c r="D1" s="86"/>
      <c r="E1" s="86"/>
      <c r="F1" s="541"/>
    </row>
    <row r="2" spans="5:6" ht="14.25" thickBot="1">
      <c r="E2" s="89" t="s">
        <v>61</v>
      </c>
      <c r="F2" s="541"/>
    </row>
    <row r="3" spans="1:6" ht="18" customHeight="1" thickBot="1">
      <c r="A3" s="539" t="s">
        <v>67</v>
      </c>
      <c r="B3" s="90" t="s">
        <v>44</v>
      </c>
      <c r="C3" s="91"/>
      <c r="D3" s="90" t="s">
        <v>49</v>
      </c>
      <c r="E3" s="92"/>
      <c r="F3" s="541"/>
    </row>
    <row r="4" spans="1:6" s="95" customFormat="1" ht="35.25" customHeight="1" thickBot="1">
      <c r="A4" s="540"/>
      <c r="B4" s="93" t="s">
        <v>62</v>
      </c>
      <c r="C4" s="94" t="s">
        <v>523</v>
      </c>
      <c r="D4" s="93" t="s">
        <v>62</v>
      </c>
      <c r="E4" s="511" t="s">
        <v>524</v>
      </c>
      <c r="F4" s="541"/>
    </row>
    <row r="5" spans="1:6" s="208" customFormat="1" ht="12" customHeight="1" thickBot="1">
      <c r="A5" s="209">
        <v>1</v>
      </c>
      <c r="B5" s="210">
        <v>2</v>
      </c>
      <c r="C5" s="211" t="s">
        <v>5</v>
      </c>
      <c r="D5" s="210" t="s">
        <v>6</v>
      </c>
      <c r="E5" s="212" t="s">
        <v>7</v>
      </c>
      <c r="F5" s="541"/>
    </row>
    <row r="6" spans="1:6" ht="12.75" customHeight="1">
      <c r="A6" s="198" t="s">
        <v>3</v>
      </c>
      <c r="B6" s="190" t="s">
        <v>517</v>
      </c>
      <c r="C6" s="53">
        <v>50000</v>
      </c>
      <c r="D6" s="190" t="s">
        <v>63</v>
      </c>
      <c r="E6" s="52">
        <v>5133167</v>
      </c>
      <c r="F6" s="541"/>
    </row>
    <row r="7" spans="1:6" ht="12.75" customHeight="1">
      <c r="A7" s="199" t="s">
        <v>4</v>
      </c>
      <c r="B7" s="97" t="s">
        <v>518</v>
      </c>
      <c r="C7" s="54">
        <v>300000</v>
      </c>
      <c r="D7" s="97" t="s">
        <v>64</v>
      </c>
      <c r="E7" s="48">
        <v>765355</v>
      </c>
      <c r="F7" s="541"/>
    </row>
    <row r="8" spans="1:6" ht="12.75" customHeight="1">
      <c r="A8" s="199" t="s">
        <v>5</v>
      </c>
      <c r="B8" s="97" t="s">
        <v>250</v>
      </c>
      <c r="C8" s="54">
        <v>400</v>
      </c>
      <c r="D8" s="97" t="s">
        <v>65</v>
      </c>
      <c r="E8" s="48">
        <v>5571372</v>
      </c>
      <c r="F8" s="541"/>
    </row>
    <row r="9" spans="1:6" ht="12.75" customHeight="1">
      <c r="A9" s="199" t="s">
        <v>6</v>
      </c>
      <c r="B9" s="191" t="s">
        <v>505</v>
      </c>
      <c r="C9" s="54">
        <v>11280316</v>
      </c>
      <c r="D9" s="97" t="s">
        <v>507</v>
      </c>
      <c r="E9" s="48">
        <v>1270000</v>
      </c>
      <c r="F9" s="541"/>
    </row>
    <row r="10" spans="1:6" ht="12.75" customHeight="1">
      <c r="A10" s="199" t="s">
        <v>7</v>
      </c>
      <c r="B10" s="97" t="s">
        <v>520</v>
      </c>
      <c r="C10" s="54">
        <v>1366037</v>
      </c>
      <c r="D10" s="97" t="s">
        <v>36</v>
      </c>
      <c r="E10" s="48">
        <v>1458106</v>
      </c>
      <c r="F10" s="541"/>
    </row>
    <row r="11" spans="1:6" ht="12.75" customHeight="1">
      <c r="A11" s="199" t="s">
        <v>8</v>
      </c>
      <c r="B11" s="97" t="s">
        <v>48</v>
      </c>
      <c r="C11" s="96"/>
      <c r="D11" s="97" t="s">
        <v>514</v>
      </c>
      <c r="E11" s="48">
        <v>260000</v>
      </c>
      <c r="F11" s="541"/>
    </row>
    <row r="12" spans="1:6" ht="12.75" customHeight="1">
      <c r="A12" s="199" t="s">
        <v>9</v>
      </c>
      <c r="B12" s="97" t="s">
        <v>519</v>
      </c>
      <c r="C12" s="54">
        <v>5543679</v>
      </c>
      <c r="D12" s="97" t="s">
        <v>508</v>
      </c>
      <c r="E12" s="48"/>
      <c r="F12" s="541"/>
    </row>
    <row r="13" spans="1:6" ht="12.75" customHeight="1">
      <c r="A13" s="199" t="s">
        <v>10</v>
      </c>
      <c r="B13" s="97" t="s">
        <v>506</v>
      </c>
      <c r="C13" s="54"/>
      <c r="D13" s="97"/>
      <c r="E13" s="48"/>
      <c r="F13" s="541"/>
    </row>
    <row r="14" spans="1:6" ht="12.75" customHeight="1">
      <c r="A14" s="199" t="s">
        <v>11</v>
      </c>
      <c r="B14" s="512"/>
      <c r="C14" s="96"/>
      <c r="D14" s="97"/>
      <c r="E14" s="48"/>
      <c r="F14" s="541"/>
    </row>
    <row r="15" spans="1:6" ht="12.75" customHeight="1">
      <c r="A15" s="199" t="s">
        <v>12</v>
      </c>
      <c r="B15" s="97"/>
      <c r="C15" s="54"/>
      <c r="D15" s="97"/>
      <c r="E15" s="48"/>
      <c r="F15" s="541"/>
    </row>
    <row r="16" spans="1:6" ht="12.75" customHeight="1">
      <c r="A16" s="199" t="s">
        <v>13</v>
      </c>
      <c r="B16" s="97"/>
      <c r="C16" s="54"/>
      <c r="D16" s="97"/>
      <c r="E16" s="48"/>
      <c r="F16" s="541"/>
    </row>
    <row r="17" spans="1:6" ht="12.75" customHeight="1" thickBot="1">
      <c r="A17" s="199" t="s">
        <v>14</v>
      </c>
      <c r="B17" s="104"/>
      <c r="C17" s="55"/>
      <c r="D17" s="97"/>
      <c r="E17" s="51"/>
      <c r="F17" s="541"/>
    </row>
    <row r="18" spans="1:6" ht="15.75" customHeight="1" thickBot="1">
      <c r="A18" s="201" t="s">
        <v>15</v>
      </c>
      <c r="B18" s="202" t="s">
        <v>181</v>
      </c>
      <c r="C18" s="220">
        <f>SUM(C6:C17)</f>
        <v>18540432</v>
      </c>
      <c r="D18" s="214" t="s">
        <v>182</v>
      </c>
      <c r="E18" s="222">
        <f>SUM(E6:E17)</f>
        <v>14458000</v>
      </c>
      <c r="F18" s="541"/>
    </row>
    <row r="19" spans="1:6" ht="12.75" customHeight="1">
      <c r="A19" s="231" t="s">
        <v>16</v>
      </c>
      <c r="B19" s="232" t="s">
        <v>202</v>
      </c>
      <c r="C19" s="248">
        <v>1566000</v>
      </c>
      <c r="D19" s="192" t="s">
        <v>516</v>
      </c>
      <c r="E19" s="252">
        <v>443432</v>
      </c>
      <c r="F19" s="541"/>
    </row>
    <row r="20" spans="1:6" ht="12.75" customHeight="1">
      <c r="A20" s="233" t="s">
        <v>17</v>
      </c>
      <c r="B20" s="234" t="s">
        <v>379</v>
      </c>
      <c r="C20" s="249"/>
      <c r="D20" s="192" t="s">
        <v>343</v>
      </c>
      <c r="E20" s="253"/>
      <c r="F20" s="541"/>
    </row>
    <row r="21" spans="1:6" ht="12.75" customHeight="1">
      <c r="A21" s="236" t="s">
        <v>18</v>
      </c>
      <c r="B21" s="192" t="s">
        <v>305</v>
      </c>
      <c r="C21" s="250"/>
      <c r="D21" s="192" t="s">
        <v>382</v>
      </c>
      <c r="E21" s="253"/>
      <c r="F21" s="541"/>
    </row>
    <row r="22" spans="1:6" ht="12.75" customHeight="1">
      <c r="A22" s="236" t="s">
        <v>19</v>
      </c>
      <c r="B22" s="192" t="s">
        <v>306</v>
      </c>
      <c r="C22" s="250"/>
      <c r="D22" s="192" t="s">
        <v>199</v>
      </c>
      <c r="E22" s="253"/>
      <c r="F22" s="541"/>
    </row>
    <row r="23" spans="1:6" ht="12.75" customHeight="1">
      <c r="A23" s="236" t="s">
        <v>20</v>
      </c>
      <c r="B23" s="192" t="s">
        <v>380</v>
      </c>
      <c r="C23" s="250"/>
      <c r="D23" s="237" t="s">
        <v>344</v>
      </c>
      <c r="E23" s="253"/>
      <c r="F23" s="541"/>
    </row>
    <row r="24" spans="1:6" ht="12.75" customHeight="1">
      <c r="A24" s="236" t="s">
        <v>21</v>
      </c>
      <c r="B24" s="192" t="s">
        <v>381</v>
      </c>
      <c r="C24" s="250"/>
      <c r="D24" s="192" t="s">
        <v>383</v>
      </c>
      <c r="E24" s="253"/>
      <c r="F24" s="541"/>
    </row>
    <row r="25" spans="1:6" ht="12.75" customHeight="1">
      <c r="A25" s="235" t="s">
        <v>22</v>
      </c>
      <c r="B25" s="237" t="s">
        <v>309</v>
      </c>
      <c r="C25" s="251"/>
      <c r="D25" s="190" t="s">
        <v>345</v>
      </c>
      <c r="E25" s="252"/>
      <c r="F25" s="541"/>
    </row>
    <row r="26" spans="1:6" ht="12.75" customHeight="1">
      <c r="A26" s="236" t="s">
        <v>23</v>
      </c>
      <c r="B26" s="192" t="s">
        <v>310</v>
      </c>
      <c r="C26" s="250"/>
      <c r="D26" s="97" t="s">
        <v>346</v>
      </c>
      <c r="E26" s="253"/>
      <c r="F26" s="541"/>
    </row>
    <row r="27" spans="1:6" ht="12.75" customHeight="1">
      <c r="A27" s="198" t="s">
        <v>24</v>
      </c>
      <c r="B27" s="190"/>
      <c r="C27" s="254"/>
      <c r="D27" s="190" t="s">
        <v>147</v>
      </c>
      <c r="E27" s="255"/>
      <c r="F27" s="541"/>
    </row>
    <row r="28" spans="1:6" ht="12.75" customHeight="1">
      <c r="A28" s="200" t="s">
        <v>25</v>
      </c>
      <c r="B28" s="104"/>
      <c r="C28" s="256"/>
      <c r="D28" s="104"/>
      <c r="E28" s="257"/>
      <c r="F28" s="541"/>
    </row>
    <row r="29" spans="1:6" ht="12.75" customHeight="1" thickBot="1">
      <c r="A29" s="206" t="s">
        <v>26</v>
      </c>
      <c r="B29" s="98"/>
      <c r="C29" s="260"/>
      <c r="D29" s="98"/>
      <c r="E29" s="258"/>
      <c r="F29" s="541"/>
    </row>
    <row r="30" spans="1:6" ht="15.75" customHeight="1" thickBot="1">
      <c r="A30" s="201" t="s">
        <v>27</v>
      </c>
      <c r="B30" s="202" t="s">
        <v>390</v>
      </c>
      <c r="C30" s="220"/>
      <c r="D30" s="202" t="s">
        <v>391</v>
      </c>
      <c r="E30" s="222">
        <f>SUM(E19:E29)</f>
        <v>443432</v>
      </c>
      <c r="F30" s="541"/>
    </row>
    <row r="31" spans="1:6" ht="18" customHeight="1" thickBot="1">
      <c r="A31" s="201" t="s">
        <v>28</v>
      </c>
      <c r="B31" s="71" t="s">
        <v>394</v>
      </c>
      <c r="C31" s="220">
        <f>+C18+C19+C20+C30</f>
        <v>20106432</v>
      </c>
      <c r="D31" s="71" t="s">
        <v>393</v>
      </c>
      <c r="E31" s="222">
        <f>+E18+E30</f>
        <v>14901432</v>
      </c>
      <c r="F31" s="541"/>
    </row>
    <row r="32" spans="1:6" ht="18" customHeight="1" thickBot="1">
      <c r="A32" s="201" t="s">
        <v>29</v>
      </c>
      <c r="B32" s="282" t="s">
        <v>227</v>
      </c>
      <c r="C32" s="283"/>
      <c r="D32" s="282" t="s">
        <v>228</v>
      </c>
      <c r="E32" s="284"/>
      <c r="F32" s="541"/>
    </row>
    <row r="35" ht="15.75">
      <c r="B35" s="207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&amp;CRábaszentmiklós Község Önkormányzat
2016.évi Költségvetésének módosítása&amp;R2.1 melléklet a ..../2016.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F32"/>
  <sheetViews>
    <sheetView view="pageLayout" zoomScaleSheetLayoutView="115" workbookViewId="0" topLeftCell="A1">
      <selection activeCell="C29" sqref="C29"/>
    </sheetView>
  </sheetViews>
  <sheetFormatPr defaultColWidth="9.00390625" defaultRowHeight="12.75"/>
  <cols>
    <col min="1" max="1" width="6.875" style="87" customWidth="1"/>
    <col min="2" max="2" width="52.50390625" style="88" customWidth="1"/>
    <col min="3" max="3" width="16.625" style="87" customWidth="1"/>
    <col min="4" max="4" width="52.50390625" style="87" customWidth="1"/>
    <col min="5" max="5" width="16.625" style="87" customWidth="1"/>
    <col min="6" max="16384" width="9.375" style="87" customWidth="1"/>
  </cols>
  <sheetData>
    <row r="1" spans="2:6" ht="39.75" customHeight="1">
      <c r="B1" s="85" t="s">
        <v>203</v>
      </c>
      <c r="C1" s="86"/>
      <c r="D1" s="86"/>
      <c r="E1" s="86"/>
      <c r="F1" s="541" t="s">
        <v>501</v>
      </c>
    </row>
    <row r="2" spans="5:6" ht="14.25" thickBot="1">
      <c r="E2" s="89" t="s">
        <v>61</v>
      </c>
      <c r="F2" s="541"/>
    </row>
    <row r="3" spans="1:6" ht="24" customHeight="1" thickBot="1">
      <c r="A3" s="542" t="s">
        <v>67</v>
      </c>
      <c r="B3" s="90" t="s">
        <v>44</v>
      </c>
      <c r="C3" s="91"/>
      <c r="D3" s="90" t="s">
        <v>49</v>
      </c>
      <c r="E3" s="92"/>
      <c r="F3" s="541"/>
    </row>
    <row r="4" spans="1:6" s="95" customFormat="1" ht="35.25" customHeight="1" thickBot="1">
      <c r="A4" s="543"/>
      <c r="B4" s="93" t="s">
        <v>62</v>
      </c>
      <c r="C4" s="94" t="s">
        <v>525</v>
      </c>
      <c r="D4" s="93" t="s">
        <v>62</v>
      </c>
      <c r="E4" s="511" t="s">
        <v>524</v>
      </c>
      <c r="F4" s="541"/>
    </row>
    <row r="5" spans="1:6" s="95" customFormat="1" ht="12" customHeight="1" thickBot="1">
      <c r="A5" s="209">
        <v>1</v>
      </c>
      <c r="B5" s="210">
        <v>2</v>
      </c>
      <c r="C5" s="211">
        <v>3</v>
      </c>
      <c r="D5" s="210">
        <v>4</v>
      </c>
      <c r="E5" s="212">
        <v>5</v>
      </c>
      <c r="F5" s="541"/>
    </row>
    <row r="6" spans="1:6" ht="12.75" customHeight="1">
      <c r="A6" s="198" t="s">
        <v>3</v>
      </c>
      <c r="B6" s="190" t="s">
        <v>83</v>
      </c>
      <c r="C6" s="53"/>
      <c r="D6" s="190" t="s">
        <v>321</v>
      </c>
      <c r="E6" s="52"/>
      <c r="F6" s="541"/>
    </row>
    <row r="7" spans="1:6" ht="12.75" customHeight="1">
      <c r="A7" s="199" t="s">
        <v>4</v>
      </c>
      <c r="B7" s="97" t="s">
        <v>384</v>
      </c>
      <c r="C7" s="54"/>
      <c r="D7" s="97" t="s">
        <v>322</v>
      </c>
      <c r="E7" s="48">
        <v>5105000</v>
      </c>
      <c r="F7" s="541"/>
    </row>
    <row r="8" spans="1:6" ht="12.75" customHeight="1">
      <c r="A8" s="199" t="s">
        <v>5</v>
      </c>
      <c r="B8" s="97" t="s">
        <v>193</v>
      </c>
      <c r="C8" s="54"/>
      <c r="D8" s="97" t="s">
        <v>323</v>
      </c>
      <c r="E8" s="48">
        <v>250000</v>
      </c>
      <c r="F8" s="541"/>
    </row>
    <row r="9" spans="1:6" ht="12.75" customHeight="1">
      <c r="A9" s="199" t="s">
        <v>6</v>
      </c>
      <c r="B9" s="97" t="s">
        <v>262</v>
      </c>
      <c r="C9" s="54"/>
      <c r="D9" s="97" t="s">
        <v>324</v>
      </c>
      <c r="E9" s="48"/>
      <c r="F9" s="541"/>
    </row>
    <row r="10" spans="1:6" ht="12.75" customHeight="1">
      <c r="A10" s="199" t="s">
        <v>7</v>
      </c>
      <c r="B10" s="97" t="s">
        <v>509</v>
      </c>
      <c r="C10" s="54"/>
      <c r="D10" s="97" t="s">
        <v>386</v>
      </c>
      <c r="E10" s="48">
        <v>0</v>
      </c>
      <c r="F10" s="541"/>
    </row>
    <row r="11" spans="1:6" ht="12.75" customHeight="1">
      <c r="A11" s="199" t="s">
        <v>8</v>
      </c>
      <c r="B11" s="97" t="s">
        <v>174</v>
      </c>
      <c r="C11" s="96"/>
      <c r="D11" s="97" t="s">
        <v>387</v>
      </c>
      <c r="E11" s="48"/>
      <c r="F11" s="541"/>
    </row>
    <row r="12" spans="1:6" ht="12.75" customHeight="1">
      <c r="A12" s="199" t="s">
        <v>9</v>
      </c>
      <c r="B12" s="97" t="s">
        <v>126</v>
      </c>
      <c r="C12" s="54"/>
      <c r="D12" s="97" t="s">
        <v>331</v>
      </c>
      <c r="E12" s="48">
        <v>0</v>
      </c>
      <c r="F12" s="541"/>
    </row>
    <row r="13" spans="1:6" ht="12.75" customHeight="1">
      <c r="A13" s="199" t="s">
        <v>10</v>
      </c>
      <c r="B13" s="97" t="s">
        <v>385</v>
      </c>
      <c r="C13" s="54">
        <v>150000</v>
      </c>
      <c r="D13" s="192" t="s">
        <v>36</v>
      </c>
      <c r="E13" s="48"/>
      <c r="F13" s="541"/>
    </row>
    <row r="14" spans="1:6" ht="12.75" customHeight="1">
      <c r="A14" s="199" t="s">
        <v>11</v>
      </c>
      <c r="B14" s="97" t="s">
        <v>192</v>
      </c>
      <c r="C14" s="96">
        <v>0</v>
      </c>
      <c r="D14" s="97"/>
      <c r="E14" s="48"/>
      <c r="F14" s="541"/>
    </row>
    <row r="15" spans="1:6" ht="12.75" customHeight="1" thickBot="1">
      <c r="A15" s="199" t="s">
        <v>12</v>
      </c>
      <c r="B15" s="97"/>
      <c r="C15" s="48">
        <v>0</v>
      </c>
      <c r="D15" s="97"/>
      <c r="E15" s="48"/>
      <c r="F15" s="541"/>
    </row>
    <row r="16" spans="1:6" ht="15.75" customHeight="1" thickBot="1">
      <c r="A16" s="201" t="s">
        <v>13</v>
      </c>
      <c r="B16" s="202" t="s">
        <v>181</v>
      </c>
      <c r="C16" s="220">
        <f>SUM(C6:C15)</f>
        <v>150000</v>
      </c>
      <c r="D16" s="202" t="s">
        <v>182</v>
      </c>
      <c r="E16" s="222">
        <f>SUM(E6:E15)</f>
        <v>5355000</v>
      </c>
      <c r="F16" s="541"/>
    </row>
    <row r="17" spans="1:6" ht="12.75" customHeight="1">
      <c r="A17" s="239" t="s">
        <v>14</v>
      </c>
      <c r="B17" s="232" t="s">
        <v>204</v>
      </c>
      <c r="C17" s="259"/>
      <c r="D17" s="192" t="s">
        <v>342</v>
      </c>
      <c r="E17" s="255"/>
      <c r="F17" s="541"/>
    </row>
    <row r="18" spans="1:6" ht="12.75" customHeight="1">
      <c r="A18" s="199" t="s">
        <v>15</v>
      </c>
      <c r="B18" s="192" t="s">
        <v>305</v>
      </c>
      <c r="C18" s="250"/>
      <c r="D18" s="192" t="s">
        <v>348</v>
      </c>
      <c r="E18" s="253"/>
      <c r="F18" s="541"/>
    </row>
    <row r="19" spans="1:6" ht="12.75" customHeight="1">
      <c r="A19" s="199" t="s">
        <v>16</v>
      </c>
      <c r="B19" s="192" t="s">
        <v>194</v>
      </c>
      <c r="C19" s="250"/>
      <c r="D19" s="192" t="s">
        <v>198</v>
      </c>
      <c r="E19" s="253"/>
      <c r="F19" s="541"/>
    </row>
    <row r="20" spans="1:6" ht="12.75" customHeight="1">
      <c r="A20" s="199" t="s">
        <v>17</v>
      </c>
      <c r="B20" s="192" t="s">
        <v>195</v>
      </c>
      <c r="C20" s="250"/>
      <c r="D20" s="192" t="s">
        <v>199</v>
      </c>
      <c r="E20" s="253"/>
      <c r="F20" s="541"/>
    </row>
    <row r="21" spans="1:6" ht="12.75" customHeight="1">
      <c r="A21" s="199" t="s">
        <v>18</v>
      </c>
      <c r="B21" s="192" t="s">
        <v>307</v>
      </c>
      <c r="C21" s="250"/>
      <c r="D21" s="237" t="s">
        <v>344</v>
      </c>
      <c r="E21" s="253"/>
      <c r="F21" s="541"/>
    </row>
    <row r="22" spans="1:6" ht="12.75" customHeight="1">
      <c r="A22" s="199" t="s">
        <v>19</v>
      </c>
      <c r="B22" s="237" t="s">
        <v>388</v>
      </c>
      <c r="C22" s="250"/>
      <c r="D22" s="192" t="s">
        <v>349</v>
      </c>
      <c r="E22" s="253"/>
      <c r="F22" s="541"/>
    </row>
    <row r="23" spans="1:6" ht="12.75" customHeight="1">
      <c r="A23" s="199" t="s">
        <v>20</v>
      </c>
      <c r="B23" s="192" t="s">
        <v>309</v>
      </c>
      <c r="C23" s="250"/>
      <c r="D23" s="190" t="s">
        <v>346</v>
      </c>
      <c r="E23" s="253"/>
      <c r="F23" s="541"/>
    </row>
    <row r="24" spans="1:6" ht="12.75" customHeight="1">
      <c r="A24" s="199" t="s">
        <v>21</v>
      </c>
      <c r="B24" s="190" t="s">
        <v>314</v>
      </c>
      <c r="C24" s="250"/>
      <c r="D24" s="97" t="s">
        <v>350</v>
      </c>
      <c r="E24" s="253"/>
      <c r="F24" s="541"/>
    </row>
    <row r="25" spans="1:6" ht="12.75" customHeight="1">
      <c r="A25" s="199" t="s">
        <v>22</v>
      </c>
      <c r="B25" s="104"/>
      <c r="C25" s="250"/>
      <c r="D25" s="190"/>
      <c r="E25" s="253"/>
      <c r="F25" s="541"/>
    </row>
    <row r="26" spans="1:6" ht="12.75" customHeight="1" thickBot="1">
      <c r="A26" s="200" t="s">
        <v>23</v>
      </c>
      <c r="B26" s="98"/>
      <c r="C26" s="256"/>
      <c r="D26" s="104"/>
      <c r="E26" s="257"/>
      <c r="F26" s="541"/>
    </row>
    <row r="27" spans="1:6" ht="15.75" customHeight="1" thickBot="1">
      <c r="A27" s="201" t="s">
        <v>24</v>
      </c>
      <c r="B27" s="202" t="s">
        <v>205</v>
      </c>
      <c r="C27" s="220"/>
      <c r="D27" s="202" t="s">
        <v>208</v>
      </c>
      <c r="E27" s="114">
        <f>SUM(E17:E26)</f>
        <v>0</v>
      </c>
      <c r="F27" s="541"/>
    </row>
    <row r="28" spans="1:6" ht="18" customHeight="1" thickBot="1">
      <c r="A28" s="201" t="s">
        <v>25</v>
      </c>
      <c r="B28" s="71" t="s">
        <v>206</v>
      </c>
      <c r="C28" s="223">
        <v>20256432</v>
      </c>
      <c r="D28" s="71" t="s">
        <v>207</v>
      </c>
      <c r="E28" s="224">
        <v>20256432</v>
      </c>
      <c r="F28" s="541"/>
    </row>
    <row r="29" spans="1:6" ht="18" customHeight="1" thickBot="1">
      <c r="A29" s="201" t="s">
        <v>26</v>
      </c>
      <c r="B29" s="72" t="s">
        <v>227</v>
      </c>
      <c r="C29" s="221"/>
      <c r="D29" s="72" t="s">
        <v>228</v>
      </c>
      <c r="E29" s="513"/>
      <c r="F29" s="541"/>
    </row>
    <row r="30" ht="12.75">
      <c r="F30" s="285"/>
    </row>
    <row r="31" ht="12.75">
      <c r="F31" s="285"/>
    </row>
    <row r="32" spans="2:6" ht="15.75">
      <c r="B32" s="207"/>
      <c r="F32" s="285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&amp;CRábaszentmiklós Község Önkormányzat
2016.évi Költségvetésének módosítása
&amp;R2.2.  melléklet a ......./2016. (.........)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40" sqref="E40:E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5" t="s">
        <v>183</v>
      </c>
      <c r="E1" s="225" t="s">
        <v>191</v>
      </c>
    </row>
    <row r="3" spans="1:5" ht="12.75">
      <c r="A3" s="244"/>
      <c r="B3" s="245"/>
      <c r="C3" s="244"/>
      <c r="D3" s="247"/>
      <c r="E3" s="245"/>
    </row>
    <row r="4" spans="1:5" ht="15.75">
      <c r="A4" s="149" t="s">
        <v>364</v>
      </c>
      <c r="B4" s="246"/>
      <c r="C4" s="244"/>
      <c r="D4" s="247"/>
      <c r="E4" s="245"/>
    </row>
    <row r="5" spans="1:5" ht="12.75">
      <c r="A5" s="244"/>
      <c r="B5" s="245"/>
      <c r="C5" s="244"/>
      <c r="D5" s="247"/>
      <c r="E5" s="245"/>
    </row>
    <row r="6" spans="1:5" ht="12.75">
      <c r="A6" s="244" t="s">
        <v>389</v>
      </c>
      <c r="B6" s="245">
        <f>+'1.sz.melléklet'!C53</f>
        <v>0</v>
      </c>
      <c r="C6" s="244" t="s">
        <v>220</v>
      </c>
      <c r="D6" s="247">
        <f>+'2.1.sz.melléklet  '!C18+'2.2.sz.melléklet  '!C16</f>
        <v>18690432</v>
      </c>
      <c r="E6" s="245">
        <f aca="true" t="shared" si="0" ref="E6:E15">+B6-D6</f>
        <v>-18690432</v>
      </c>
    </row>
    <row r="7" spans="1:5" ht="12.75">
      <c r="A7" s="244" t="s">
        <v>184</v>
      </c>
      <c r="B7" s="245">
        <f>+'1.sz.melléklet'!C57</f>
        <v>0</v>
      </c>
      <c r="C7" s="244" t="s">
        <v>221</v>
      </c>
      <c r="D7" s="247">
        <f>+'2.1.sz.melléklet  '!C30+'2.2.sz.melléklet  '!C27</f>
        <v>0</v>
      </c>
      <c r="E7" s="245">
        <f t="shared" si="0"/>
        <v>0</v>
      </c>
    </row>
    <row r="8" spans="1:5" ht="12.75">
      <c r="A8" s="244" t="s">
        <v>392</v>
      </c>
      <c r="B8" s="245">
        <f>+'1.sz.melléklet'!C73</f>
        <v>20256432</v>
      </c>
      <c r="C8" s="244" t="s">
        <v>222</v>
      </c>
      <c r="D8" s="247">
        <f>+'2.1.sz.melléklet  '!C31+'2.2.sz.melléklet  '!C28</f>
        <v>40362864</v>
      </c>
      <c r="E8" s="245">
        <f t="shared" si="0"/>
        <v>-20106432</v>
      </c>
    </row>
    <row r="9" spans="1:5" ht="12.75">
      <c r="A9" s="244"/>
      <c r="B9" s="245"/>
      <c r="C9" s="244"/>
      <c r="D9" s="247"/>
      <c r="E9" s="245"/>
    </row>
    <row r="10" spans="1:5" ht="12.75">
      <c r="A10" s="244"/>
      <c r="B10" s="245"/>
      <c r="C10" s="244"/>
      <c r="D10" s="247"/>
      <c r="E10" s="245"/>
    </row>
    <row r="11" spans="1:5" ht="15.75">
      <c r="A11" s="149" t="s">
        <v>365</v>
      </c>
      <c r="B11" s="246"/>
      <c r="C11" s="244"/>
      <c r="D11" s="247"/>
      <c r="E11" s="245"/>
    </row>
    <row r="12" spans="1:5" ht="12.75">
      <c r="A12" s="244"/>
      <c r="B12" s="245"/>
      <c r="C12" s="244"/>
      <c r="D12" s="247"/>
      <c r="E12" s="245"/>
    </row>
    <row r="13" spans="1:5" ht="12.75">
      <c r="A13" s="244" t="s">
        <v>226</v>
      </c>
      <c r="B13" s="245">
        <f>+'1.sz.melléklet'!C110</f>
        <v>0</v>
      </c>
      <c r="C13" s="244" t="s">
        <v>223</v>
      </c>
      <c r="D13" s="247">
        <f>+'2.1.sz.melléklet  '!E18+'2.2.sz.melléklet  '!E16</f>
        <v>19813000</v>
      </c>
      <c r="E13" s="245">
        <f t="shared" si="0"/>
        <v>-19813000</v>
      </c>
    </row>
    <row r="14" spans="1:5" ht="12.75">
      <c r="A14" s="244" t="s">
        <v>185</v>
      </c>
      <c r="B14" s="245">
        <f>+'1.sz.melléklet'!C111</f>
        <v>443432</v>
      </c>
      <c r="C14" s="244" t="s">
        <v>224</v>
      </c>
      <c r="D14" s="247">
        <f>+'2.1.sz.melléklet  '!E30+'2.2.sz.melléklet  '!E27</f>
        <v>443432</v>
      </c>
      <c r="E14" s="245">
        <f t="shared" si="0"/>
        <v>0</v>
      </c>
    </row>
    <row r="15" spans="1:5" ht="12.75">
      <c r="A15" s="244" t="s">
        <v>186</v>
      </c>
      <c r="B15" s="245">
        <f>+'1.sz.melléklet'!C130</f>
        <v>20256432</v>
      </c>
      <c r="C15" s="244" t="s">
        <v>225</v>
      </c>
      <c r="D15" s="247">
        <f>+'2.1.sz.melléklet  '!E31+'2.2.sz.melléklet  '!E28</f>
        <v>35157864</v>
      </c>
      <c r="E15" s="245">
        <f t="shared" si="0"/>
        <v>-14901432</v>
      </c>
    </row>
    <row r="16" spans="1:5" ht="12.75">
      <c r="A16" s="216"/>
      <c r="B16" s="216"/>
      <c r="C16" s="244"/>
      <c r="D16" s="247"/>
      <c r="E16" s="217"/>
    </row>
    <row r="17" spans="1:5" ht="12.75">
      <c r="A17" s="216"/>
      <c r="B17" s="216"/>
      <c r="C17" s="216"/>
      <c r="D17" s="216"/>
      <c r="E17" s="216"/>
    </row>
    <row r="18" spans="1:5" ht="12.75">
      <c r="A18" s="216"/>
      <c r="B18" s="216"/>
      <c r="C18" s="216"/>
      <c r="D18" s="216"/>
      <c r="E18" s="216"/>
    </row>
    <row r="19" spans="1:5" ht="12.75">
      <c r="A19" s="216"/>
      <c r="B19" s="216"/>
      <c r="C19" s="216"/>
      <c r="D19" s="216"/>
      <c r="E19" s="216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33" sqref="D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338"/>
      <c r="B1" s="338"/>
      <c r="C1" s="544"/>
      <c r="D1" s="544"/>
    </row>
    <row r="2" spans="1:4" ht="42.75" customHeight="1" thickBot="1">
      <c r="A2" s="339" t="s">
        <v>67</v>
      </c>
      <c r="B2" s="340" t="s">
        <v>148</v>
      </c>
      <c r="C2" s="340" t="s">
        <v>149</v>
      </c>
      <c r="D2" s="341" t="s">
        <v>150</v>
      </c>
    </row>
    <row r="3" spans="1:4" ht="15.75" customHeight="1">
      <c r="A3" s="342" t="s">
        <v>3</v>
      </c>
      <c r="B3" s="58"/>
      <c r="C3" s="58"/>
      <c r="D3" s="59"/>
    </row>
    <row r="4" spans="1:4" ht="15.75" customHeight="1">
      <c r="A4" s="343" t="s">
        <v>4</v>
      </c>
      <c r="B4" s="60"/>
      <c r="C4" s="60"/>
      <c r="D4" s="61"/>
    </row>
    <row r="5" spans="1:4" ht="15.75" customHeight="1">
      <c r="A5" s="343" t="s">
        <v>5</v>
      </c>
      <c r="B5" s="60"/>
      <c r="C5" s="60"/>
      <c r="D5" s="61"/>
    </row>
    <row r="6" spans="1:4" ht="15.75" customHeight="1">
      <c r="A6" s="343" t="s">
        <v>6</v>
      </c>
      <c r="B6" s="60"/>
      <c r="C6" s="60"/>
      <c r="D6" s="61"/>
    </row>
    <row r="7" spans="1:4" ht="15.75" customHeight="1">
      <c r="A7" s="343" t="s">
        <v>7</v>
      </c>
      <c r="B7" s="60"/>
      <c r="C7" s="60"/>
      <c r="D7" s="61"/>
    </row>
    <row r="8" spans="1:4" ht="15.75" customHeight="1">
      <c r="A8" s="343" t="s">
        <v>8</v>
      </c>
      <c r="B8" s="60"/>
      <c r="C8" s="60"/>
      <c r="D8" s="61"/>
    </row>
    <row r="9" spans="1:4" ht="15.75" customHeight="1">
      <c r="A9" s="343" t="s">
        <v>9</v>
      </c>
      <c r="B9" s="60"/>
      <c r="C9" s="60"/>
      <c r="D9" s="61"/>
    </row>
    <row r="10" spans="1:4" ht="15.75" customHeight="1">
      <c r="A10" s="343" t="s">
        <v>10</v>
      </c>
      <c r="B10" s="60"/>
      <c r="C10" s="60"/>
      <c r="D10" s="61"/>
    </row>
    <row r="11" spans="1:4" ht="15.75" customHeight="1">
      <c r="A11" s="343" t="s">
        <v>11</v>
      </c>
      <c r="B11" s="60"/>
      <c r="C11" s="60"/>
      <c r="D11" s="61"/>
    </row>
    <row r="12" spans="1:4" ht="15.75" customHeight="1">
      <c r="A12" s="343" t="s">
        <v>12</v>
      </c>
      <c r="B12" s="60"/>
      <c r="C12" s="60"/>
      <c r="D12" s="61"/>
    </row>
    <row r="13" spans="1:4" ht="15.75" customHeight="1">
      <c r="A13" s="343" t="s">
        <v>13</v>
      </c>
      <c r="B13" s="60"/>
      <c r="C13" s="60"/>
      <c r="D13" s="61"/>
    </row>
    <row r="14" spans="1:4" ht="15.75" customHeight="1">
      <c r="A14" s="343" t="s">
        <v>14</v>
      </c>
      <c r="B14" s="60"/>
      <c r="C14" s="60"/>
      <c r="D14" s="61"/>
    </row>
    <row r="15" spans="1:4" ht="15.75" customHeight="1">
      <c r="A15" s="343" t="s">
        <v>15</v>
      </c>
      <c r="B15" s="60"/>
      <c r="C15" s="60"/>
      <c r="D15" s="61"/>
    </row>
    <row r="16" spans="1:4" ht="15.75" customHeight="1">
      <c r="A16" s="343" t="s">
        <v>16</v>
      </c>
      <c r="B16" s="60"/>
      <c r="C16" s="60"/>
      <c r="D16" s="61"/>
    </row>
    <row r="17" spans="1:4" ht="15.75" customHeight="1">
      <c r="A17" s="343" t="s">
        <v>17</v>
      </c>
      <c r="B17" s="60"/>
      <c r="C17" s="60"/>
      <c r="D17" s="61"/>
    </row>
    <row r="18" spans="1:4" ht="15.75" customHeight="1">
      <c r="A18" s="343" t="s">
        <v>18</v>
      </c>
      <c r="B18" s="60"/>
      <c r="C18" s="60"/>
      <c r="D18" s="61"/>
    </row>
    <row r="19" spans="1:4" ht="15.75" customHeight="1">
      <c r="A19" s="343" t="s">
        <v>19</v>
      </c>
      <c r="B19" s="60"/>
      <c r="C19" s="60"/>
      <c r="D19" s="61"/>
    </row>
    <row r="20" spans="1:4" ht="15.75" customHeight="1">
      <c r="A20" s="343" t="s">
        <v>20</v>
      </c>
      <c r="B20" s="60"/>
      <c r="C20" s="60"/>
      <c r="D20" s="61"/>
    </row>
    <row r="21" spans="1:4" ht="15.75" customHeight="1">
      <c r="A21" s="343" t="s">
        <v>21</v>
      </c>
      <c r="B21" s="60"/>
      <c r="C21" s="60"/>
      <c r="D21" s="61"/>
    </row>
    <row r="22" spans="1:4" ht="15.75" customHeight="1">
      <c r="A22" s="343" t="s">
        <v>22</v>
      </c>
      <c r="B22" s="60"/>
      <c r="C22" s="60"/>
      <c r="D22" s="61"/>
    </row>
    <row r="23" spans="1:4" ht="15.75" customHeight="1">
      <c r="A23" s="343" t="s">
        <v>23</v>
      </c>
      <c r="B23" s="60"/>
      <c r="C23" s="60"/>
      <c r="D23" s="61"/>
    </row>
    <row r="24" spans="1:4" ht="15.75" customHeight="1">
      <c r="A24" s="343" t="s">
        <v>24</v>
      </c>
      <c r="B24" s="60"/>
      <c r="C24" s="60"/>
      <c r="D24" s="61"/>
    </row>
    <row r="25" spans="1:4" ht="15.75" customHeight="1">
      <c r="A25" s="343" t="s">
        <v>25</v>
      </c>
      <c r="B25" s="60"/>
      <c r="C25" s="60"/>
      <c r="D25" s="61"/>
    </row>
    <row r="26" spans="1:4" ht="15.75" customHeight="1">
      <c r="A26" s="343" t="s">
        <v>26</v>
      </c>
      <c r="B26" s="60"/>
      <c r="C26" s="60"/>
      <c r="D26" s="61"/>
    </row>
    <row r="27" spans="1:4" ht="15.75" customHeight="1">
      <c r="A27" s="343" t="s">
        <v>27</v>
      </c>
      <c r="B27" s="60"/>
      <c r="C27" s="60"/>
      <c r="D27" s="61"/>
    </row>
    <row r="28" spans="1:4" ht="15.75" customHeight="1">
      <c r="A28" s="343" t="s">
        <v>28</v>
      </c>
      <c r="B28" s="60"/>
      <c r="C28" s="60"/>
      <c r="D28" s="61"/>
    </row>
    <row r="29" spans="1:4" ht="15.75" customHeight="1">
      <c r="A29" s="343" t="s">
        <v>29</v>
      </c>
      <c r="B29" s="60"/>
      <c r="C29" s="60"/>
      <c r="D29" s="61"/>
    </row>
    <row r="30" spans="1:4" ht="15.75" customHeight="1">
      <c r="A30" s="343" t="s">
        <v>30</v>
      </c>
      <c r="B30" s="60"/>
      <c r="C30" s="60"/>
      <c r="D30" s="61"/>
    </row>
    <row r="31" spans="1:4" ht="15.75" customHeight="1">
      <c r="A31" s="343" t="s">
        <v>31</v>
      </c>
      <c r="B31" s="60"/>
      <c r="C31" s="60"/>
      <c r="D31" s="61"/>
    </row>
    <row r="32" spans="1:4" ht="15.75" customHeight="1">
      <c r="A32" s="343" t="s">
        <v>151</v>
      </c>
      <c r="B32" s="60"/>
      <c r="C32" s="60"/>
      <c r="D32" s="147"/>
    </row>
    <row r="33" spans="1:4" ht="15.75" customHeight="1">
      <c r="A33" s="343" t="s">
        <v>152</v>
      </c>
      <c r="B33" s="60"/>
      <c r="C33" s="60"/>
      <c r="D33" s="147"/>
    </row>
    <row r="34" spans="1:4" ht="15.75" customHeight="1">
      <c r="A34" s="343" t="s">
        <v>153</v>
      </c>
      <c r="B34" s="60"/>
      <c r="C34" s="60"/>
      <c r="D34" s="147"/>
    </row>
    <row r="35" spans="1:4" ht="15.75" customHeight="1" thickBot="1">
      <c r="A35" s="344" t="s">
        <v>154</v>
      </c>
      <c r="B35" s="62"/>
      <c r="C35" s="62"/>
      <c r="D35" s="148"/>
    </row>
    <row r="36" spans="1:4" ht="15.75" customHeight="1" thickBot="1">
      <c r="A36" s="545" t="s">
        <v>38</v>
      </c>
      <c r="B36" s="546"/>
      <c r="C36" s="345"/>
      <c r="D36" s="346">
        <f>SUM(D3:D35)</f>
        <v>0</v>
      </c>
    </row>
    <row r="37" ht="12.75">
      <c r="A37" t="s">
        <v>399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……/2012.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30" sqref="E30"/>
    </sheetView>
  </sheetViews>
  <sheetFormatPr defaultColWidth="9.00390625" defaultRowHeight="12.75"/>
  <cols>
    <col min="1" max="1" width="38.625" style="100" customWidth="1"/>
    <col min="2" max="5" width="13.875" style="100" customWidth="1"/>
    <col min="6" max="16384" width="9.375" style="100" customWidth="1"/>
  </cols>
  <sheetData>
    <row r="1" spans="1:5" ht="12.75">
      <c r="A1" s="347"/>
      <c r="B1" s="347"/>
      <c r="C1" s="347"/>
      <c r="D1" s="347"/>
      <c r="E1" s="347"/>
    </row>
    <row r="2" spans="1:5" ht="15.75">
      <c r="A2" s="348" t="s">
        <v>163</v>
      </c>
      <c r="B2" s="548"/>
      <c r="C2" s="548"/>
      <c r="D2" s="548"/>
      <c r="E2" s="548"/>
    </row>
    <row r="3" spans="1:5" ht="14.25" thickBot="1">
      <c r="A3" s="347"/>
      <c r="B3" s="347"/>
      <c r="C3" s="347"/>
      <c r="D3" s="549" t="s">
        <v>156</v>
      </c>
      <c r="E3" s="549"/>
    </row>
    <row r="4" spans="1:5" ht="15" customHeight="1" thickBot="1">
      <c r="A4" s="349" t="s">
        <v>155</v>
      </c>
      <c r="B4" s="350" t="s">
        <v>209</v>
      </c>
      <c r="C4" s="350" t="s">
        <v>229</v>
      </c>
      <c r="D4" s="350" t="s">
        <v>400</v>
      </c>
      <c r="E4" s="351" t="s">
        <v>37</v>
      </c>
    </row>
    <row r="5" spans="1:5" ht="12.75">
      <c r="A5" s="352" t="s">
        <v>157</v>
      </c>
      <c r="B5" s="150"/>
      <c r="C5" s="150"/>
      <c r="D5" s="150"/>
      <c r="E5" s="353">
        <f aca="true" t="shared" si="0" ref="E5:E11">SUM(B5:D5)</f>
        <v>0</v>
      </c>
    </row>
    <row r="6" spans="1:5" ht="12.75">
      <c r="A6" s="354" t="s">
        <v>173</v>
      </c>
      <c r="B6" s="151"/>
      <c r="C6" s="151"/>
      <c r="D6" s="151"/>
      <c r="E6" s="355">
        <f t="shared" si="0"/>
        <v>0</v>
      </c>
    </row>
    <row r="7" spans="1:5" ht="12.75">
      <c r="A7" s="356" t="s">
        <v>158</v>
      </c>
      <c r="B7" s="152">
        <v>0</v>
      </c>
      <c r="C7" s="152"/>
      <c r="D7" s="152"/>
      <c r="E7" s="357">
        <f t="shared" si="0"/>
        <v>0</v>
      </c>
    </row>
    <row r="8" spans="1:5" ht="12.75">
      <c r="A8" s="356" t="s">
        <v>176</v>
      </c>
      <c r="B8" s="152"/>
      <c r="C8" s="152"/>
      <c r="D8" s="152"/>
      <c r="E8" s="357">
        <f t="shared" si="0"/>
        <v>0</v>
      </c>
    </row>
    <row r="9" spans="1:5" ht="12.75">
      <c r="A9" s="356" t="s">
        <v>159</v>
      </c>
      <c r="B9" s="152"/>
      <c r="C9" s="152"/>
      <c r="D9" s="152"/>
      <c r="E9" s="357">
        <f t="shared" si="0"/>
        <v>0</v>
      </c>
    </row>
    <row r="10" spans="1:5" ht="12.75">
      <c r="A10" s="356" t="s">
        <v>160</v>
      </c>
      <c r="B10" s="152"/>
      <c r="C10" s="152"/>
      <c r="D10" s="152"/>
      <c r="E10" s="357">
        <f t="shared" si="0"/>
        <v>0</v>
      </c>
    </row>
    <row r="11" spans="1:5" ht="13.5" thickBot="1">
      <c r="A11" s="153"/>
      <c r="B11" s="154"/>
      <c r="C11" s="154"/>
      <c r="D11" s="154"/>
      <c r="E11" s="357">
        <f t="shared" si="0"/>
        <v>0</v>
      </c>
    </row>
    <row r="12" spans="1:5" ht="13.5" thickBot="1">
      <c r="A12" s="358" t="s">
        <v>162</v>
      </c>
      <c r="B12" s="359">
        <f>B5+SUM(B7:B11)</f>
        <v>0</v>
      </c>
      <c r="C12" s="359">
        <f>C5+SUM(C7:C11)</f>
        <v>0</v>
      </c>
      <c r="D12" s="359">
        <f>D5+SUM(D7:D11)</f>
        <v>0</v>
      </c>
      <c r="E12" s="360">
        <f>E5+SUM(E7:E11)</f>
        <v>0</v>
      </c>
    </row>
    <row r="13" spans="1:5" ht="13.5" thickBot="1">
      <c r="A13" s="102"/>
      <c r="B13" s="102"/>
      <c r="C13" s="102"/>
      <c r="D13" s="102"/>
      <c r="E13" s="102"/>
    </row>
    <row r="14" spans="1:5" ht="15" customHeight="1" thickBot="1">
      <c r="A14" s="349" t="s">
        <v>161</v>
      </c>
      <c r="B14" s="350" t="s">
        <v>209</v>
      </c>
      <c r="C14" s="350" t="s">
        <v>229</v>
      </c>
      <c r="D14" s="350" t="s">
        <v>400</v>
      </c>
      <c r="E14" s="351" t="s">
        <v>37</v>
      </c>
    </row>
    <row r="15" spans="1:5" ht="12.75">
      <c r="A15" s="352" t="s">
        <v>169</v>
      </c>
      <c r="B15" s="150"/>
      <c r="C15" s="150"/>
      <c r="D15" s="150"/>
      <c r="E15" s="353">
        <f aca="true" t="shared" si="1" ref="E15:E21">SUM(B15:D15)</f>
        <v>0</v>
      </c>
    </row>
    <row r="16" spans="1:5" ht="12.75">
      <c r="A16" s="361" t="s">
        <v>170</v>
      </c>
      <c r="B16" s="152"/>
      <c r="C16" s="152"/>
      <c r="D16" s="152"/>
      <c r="E16" s="357">
        <f t="shared" si="1"/>
        <v>0</v>
      </c>
    </row>
    <row r="17" spans="1:5" ht="12.75">
      <c r="A17" s="356" t="s">
        <v>171</v>
      </c>
      <c r="B17" s="152"/>
      <c r="C17" s="152"/>
      <c r="D17" s="152"/>
      <c r="E17" s="357">
        <f t="shared" si="1"/>
        <v>0</v>
      </c>
    </row>
    <row r="18" spans="1:5" ht="12.75">
      <c r="A18" s="356" t="s">
        <v>172</v>
      </c>
      <c r="B18" s="152"/>
      <c r="C18" s="152"/>
      <c r="D18" s="152"/>
      <c r="E18" s="357">
        <f t="shared" si="1"/>
        <v>0</v>
      </c>
    </row>
    <row r="19" spans="1:5" ht="12.75">
      <c r="A19" s="155"/>
      <c r="B19" s="152"/>
      <c r="C19" s="152"/>
      <c r="D19" s="152"/>
      <c r="E19" s="357">
        <f t="shared" si="1"/>
        <v>0</v>
      </c>
    </row>
    <row r="20" spans="1:5" ht="12.75">
      <c r="A20" s="155"/>
      <c r="B20" s="152"/>
      <c r="C20" s="152"/>
      <c r="D20" s="152"/>
      <c r="E20" s="357">
        <f t="shared" si="1"/>
        <v>0</v>
      </c>
    </row>
    <row r="21" spans="1:5" ht="13.5" thickBot="1">
      <c r="A21" s="153"/>
      <c r="B21" s="154"/>
      <c r="C21" s="154"/>
      <c r="D21" s="154"/>
      <c r="E21" s="357">
        <f t="shared" si="1"/>
        <v>0</v>
      </c>
    </row>
    <row r="22" spans="1:5" ht="13.5" thickBot="1">
      <c r="A22" s="358" t="s">
        <v>38</v>
      </c>
      <c r="B22" s="359">
        <f>SUM(B15:B21)</f>
        <v>0</v>
      </c>
      <c r="C22" s="359">
        <f>SUM(C15:C21)</f>
        <v>0</v>
      </c>
      <c r="D22" s="359">
        <f>SUM(D15:D21)</f>
        <v>0</v>
      </c>
      <c r="E22" s="360">
        <f>SUM(E15:E21)</f>
        <v>0</v>
      </c>
    </row>
    <row r="23" spans="1:5" ht="12.75">
      <c r="A23" s="347"/>
      <c r="B23" s="347"/>
      <c r="C23" s="347"/>
      <c r="D23" s="347"/>
      <c r="E23" s="347"/>
    </row>
    <row r="24" spans="1:5" ht="12.75">
      <c r="A24" s="347"/>
      <c r="B24" s="347"/>
      <c r="C24" s="347"/>
      <c r="D24" s="347"/>
      <c r="E24" s="347"/>
    </row>
    <row r="25" spans="1:5" ht="15.75">
      <c r="A25" s="348" t="s">
        <v>163</v>
      </c>
      <c r="B25" s="548"/>
      <c r="C25" s="548"/>
      <c r="D25" s="548"/>
      <c r="E25" s="548"/>
    </row>
    <row r="26" spans="1:5" ht="14.25" thickBot="1">
      <c r="A26" s="347"/>
      <c r="B26" s="347"/>
      <c r="C26" s="347"/>
      <c r="D26" s="549" t="s">
        <v>156</v>
      </c>
      <c r="E26" s="549"/>
    </row>
    <row r="27" spans="1:5" ht="13.5" thickBot="1">
      <c r="A27" s="349" t="s">
        <v>155</v>
      </c>
      <c r="B27" s="350" t="s">
        <v>209</v>
      </c>
      <c r="C27" s="350" t="s">
        <v>229</v>
      </c>
      <c r="D27" s="350" t="s">
        <v>400</v>
      </c>
      <c r="E27" s="351" t="s">
        <v>37</v>
      </c>
    </row>
    <row r="28" spans="1:5" ht="12.75">
      <c r="A28" s="352" t="s">
        <v>157</v>
      </c>
      <c r="B28" s="150"/>
      <c r="C28" s="150"/>
      <c r="D28" s="150"/>
      <c r="E28" s="353">
        <f aca="true" t="shared" si="2" ref="E28:E34">SUM(B28:D28)</f>
        <v>0</v>
      </c>
    </row>
    <row r="29" spans="1:5" ht="12.75">
      <c r="A29" s="354" t="s">
        <v>173</v>
      </c>
      <c r="B29" s="151"/>
      <c r="C29" s="151"/>
      <c r="D29" s="151"/>
      <c r="E29" s="355">
        <f t="shared" si="2"/>
        <v>0</v>
      </c>
    </row>
    <row r="30" spans="1:5" ht="12.75">
      <c r="A30" s="356" t="s">
        <v>158</v>
      </c>
      <c r="B30" s="152" t="s">
        <v>500</v>
      </c>
      <c r="C30" s="152"/>
      <c r="D30" s="152"/>
      <c r="E30" s="357">
        <f t="shared" si="2"/>
        <v>0</v>
      </c>
    </row>
    <row r="31" spans="1:5" ht="12.75">
      <c r="A31" s="356" t="s">
        <v>176</v>
      </c>
      <c r="B31" s="152"/>
      <c r="C31" s="152"/>
      <c r="D31" s="152"/>
      <c r="E31" s="357">
        <f t="shared" si="2"/>
        <v>0</v>
      </c>
    </row>
    <row r="32" spans="1:5" ht="12.75">
      <c r="A32" s="356" t="s">
        <v>159</v>
      </c>
      <c r="B32" s="152"/>
      <c r="C32" s="152"/>
      <c r="D32" s="152"/>
      <c r="E32" s="357">
        <f t="shared" si="2"/>
        <v>0</v>
      </c>
    </row>
    <row r="33" spans="1:5" ht="12.75">
      <c r="A33" s="356" t="s">
        <v>160</v>
      </c>
      <c r="B33" s="152"/>
      <c r="C33" s="152"/>
      <c r="D33" s="152"/>
      <c r="E33" s="357">
        <f t="shared" si="2"/>
        <v>0</v>
      </c>
    </row>
    <row r="34" spans="1:5" ht="13.5" thickBot="1">
      <c r="A34" s="153"/>
      <c r="B34" s="154"/>
      <c r="C34" s="154"/>
      <c r="D34" s="154"/>
      <c r="E34" s="357">
        <f t="shared" si="2"/>
        <v>0</v>
      </c>
    </row>
    <row r="35" spans="1:5" ht="13.5" thickBot="1">
      <c r="A35" s="358" t="s">
        <v>162</v>
      </c>
      <c r="B35" s="359">
        <f>B28+SUM(B30:B34)</f>
        <v>0</v>
      </c>
      <c r="C35" s="359">
        <f>C28+SUM(C30:C34)</f>
        <v>0</v>
      </c>
      <c r="D35" s="359">
        <f>D28+SUM(D30:D34)</f>
        <v>0</v>
      </c>
      <c r="E35" s="360">
        <f>E28+SUM(E30:E34)</f>
        <v>0</v>
      </c>
    </row>
    <row r="36" spans="1:5" ht="13.5" thickBot="1">
      <c r="A36" s="102"/>
      <c r="B36" s="102"/>
      <c r="C36" s="102"/>
      <c r="D36" s="102"/>
      <c r="E36" s="102"/>
    </row>
    <row r="37" spans="1:5" ht="13.5" thickBot="1">
      <c r="A37" s="349" t="s">
        <v>161</v>
      </c>
      <c r="B37" s="350" t="s">
        <v>209</v>
      </c>
      <c r="C37" s="350" t="s">
        <v>229</v>
      </c>
      <c r="D37" s="350" t="s">
        <v>400</v>
      </c>
      <c r="E37" s="351" t="s">
        <v>37</v>
      </c>
    </row>
    <row r="38" spans="1:5" ht="12.75">
      <c r="A38" s="352" t="s">
        <v>169</v>
      </c>
      <c r="B38" s="150"/>
      <c r="C38" s="150"/>
      <c r="D38" s="150"/>
      <c r="E38" s="353">
        <f aca="true" t="shared" si="3" ref="E38:E44">SUM(B38:D38)</f>
        <v>0</v>
      </c>
    </row>
    <row r="39" spans="1:5" ht="12.75">
      <c r="A39" s="361" t="s">
        <v>170</v>
      </c>
      <c r="B39" s="152"/>
      <c r="C39" s="152"/>
      <c r="D39" s="152"/>
      <c r="E39" s="357">
        <f t="shared" si="3"/>
        <v>0</v>
      </c>
    </row>
    <row r="40" spans="1:5" ht="12.75">
      <c r="A40" s="356" t="s">
        <v>171</v>
      </c>
      <c r="B40" s="152"/>
      <c r="C40" s="152"/>
      <c r="D40" s="152"/>
      <c r="E40" s="357">
        <f t="shared" si="3"/>
        <v>0</v>
      </c>
    </row>
    <row r="41" spans="1:5" ht="12.75">
      <c r="A41" s="356" t="s">
        <v>172</v>
      </c>
      <c r="B41" s="152"/>
      <c r="C41" s="152"/>
      <c r="D41" s="152"/>
      <c r="E41" s="357">
        <f t="shared" si="3"/>
        <v>0</v>
      </c>
    </row>
    <row r="42" spans="1:5" ht="12.75">
      <c r="A42" s="155"/>
      <c r="B42" s="152"/>
      <c r="C42" s="152"/>
      <c r="D42" s="152"/>
      <c r="E42" s="357">
        <f t="shared" si="3"/>
        <v>0</v>
      </c>
    </row>
    <row r="43" spans="1:5" ht="12.75">
      <c r="A43" s="155"/>
      <c r="B43" s="152"/>
      <c r="C43" s="152"/>
      <c r="D43" s="152"/>
      <c r="E43" s="357">
        <f t="shared" si="3"/>
        <v>0</v>
      </c>
    </row>
    <row r="44" spans="1:5" ht="13.5" thickBot="1">
      <c r="A44" s="153"/>
      <c r="B44" s="154"/>
      <c r="C44" s="154"/>
      <c r="D44" s="154"/>
      <c r="E44" s="357">
        <f t="shared" si="3"/>
        <v>0</v>
      </c>
    </row>
    <row r="45" spans="1:5" ht="13.5" thickBot="1">
      <c r="A45" s="358" t="s">
        <v>38</v>
      </c>
      <c r="B45" s="359">
        <f>SUM(B38:B44)</f>
        <v>0</v>
      </c>
      <c r="C45" s="359">
        <f>SUM(C38:C44)</f>
        <v>0</v>
      </c>
      <c r="D45" s="359">
        <f>SUM(D38:D44)</f>
        <v>0</v>
      </c>
      <c r="E45" s="360">
        <f>SUM(E38:E44)</f>
        <v>0</v>
      </c>
    </row>
    <row r="46" spans="1:5" ht="12.75">
      <c r="A46" s="347"/>
      <c r="B46" s="347"/>
      <c r="C46" s="347"/>
      <c r="D46" s="347"/>
      <c r="E46" s="347"/>
    </row>
    <row r="47" spans="1:5" ht="15.75">
      <c r="A47" s="547" t="s">
        <v>401</v>
      </c>
      <c r="B47" s="547"/>
      <c r="C47" s="547"/>
      <c r="D47" s="547"/>
      <c r="E47" s="547"/>
    </row>
    <row r="48" spans="1:5" ht="13.5" thickBot="1">
      <c r="A48" s="347"/>
      <c r="B48" s="347"/>
      <c r="C48" s="347"/>
      <c r="D48" s="347"/>
      <c r="E48" s="347"/>
    </row>
    <row r="49" spans="1:8" ht="13.5" thickBot="1">
      <c r="A49" s="554" t="s">
        <v>164</v>
      </c>
      <c r="B49" s="555"/>
      <c r="C49" s="556"/>
      <c r="D49" s="552" t="s">
        <v>177</v>
      </c>
      <c r="E49" s="553"/>
      <c r="H49" s="101"/>
    </row>
    <row r="50" spans="1:5" ht="12.75">
      <c r="A50" s="557"/>
      <c r="B50" s="558"/>
      <c r="C50" s="559"/>
      <c r="D50" s="566"/>
      <c r="E50" s="567"/>
    </row>
    <row r="51" spans="1:5" ht="13.5" thickBot="1">
      <c r="A51" s="560"/>
      <c r="B51" s="561"/>
      <c r="C51" s="562"/>
      <c r="D51" s="568"/>
      <c r="E51" s="569"/>
    </row>
    <row r="52" spans="1:5" ht="13.5" thickBot="1">
      <c r="A52" s="563" t="s">
        <v>38</v>
      </c>
      <c r="B52" s="564"/>
      <c r="C52" s="565"/>
      <c r="D52" s="550">
        <f>SUM(D50:E51)</f>
        <v>0</v>
      </c>
      <c r="E52" s="551"/>
    </row>
  </sheetData>
  <sheetProtection sheet="1" objects="1" scenarios="1"/>
  <mergeCells count="13"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……/2012.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D2" sqref="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364"/>
      <c r="D1" s="423" t="s">
        <v>528</v>
      </c>
    </row>
    <row r="2" spans="1:4" s="156" customFormat="1" ht="25.5" customHeight="1">
      <c r="A2" s="570" t="s">
        <v>480</v>
      </c>
      <c r="B2" s="571"/>
      <c r="C2" s="420" t="s">
        <v>479</v>
      </c>
      <c r="D2" s="365" t="s">
        <v>39</v>
      </c>
    </row>
    <row r="3" spans="1:4" s="156" customFormat="1" ht="16.5" thickBot="1">
      <c r="A3" s="366" t="s">
        <v>403</v>
      </c>
      <c r="B3" s="367"/>
      <c r="C3" s="421" t="s">
        <v>499</v>
      </c>
      <c r="D3" s="422" t="s">
        <v>40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06" customFormat="1" ht="12" customHeight="1" thickBot="1">
      <c r="A8" s="326" t="s">
        <v>3</v>
      </c>
      <c r="B8" s="375"/>
      <c r="C8" s="376" t="s">
        <v>406</v>
      </c>
      <c r="D8" s="222">
        <f>+D9+D16</f>
        <v>0</v>
      </c>
    </row>
    <row r="9" spans="1:4" s="158" customFormat="1" ht="12" customHeight="1" thickBot="1">
      <c r="A9" s="326" t="s">
        <v>4</v>
      </c>
      <c r="B9" s="375"/>
      <c r="C9" s="376" t="s">
        <v>407</v>
      </c>
      <c r="D9" s="222">
        <f>SUM(D10:D15)</f>
        <v>0</v>
      </c>
    </row>
    <row r="10" spans="1:4" s="159" customFormat="1" ht="12" customHeight="1">
      <c r="A10" s="377"/>
      <c r="B10" s="378" t="s">
        <v>118</v>
      </c>
      <c r="C10" s="379" t="s">
        <v>46</v>
      </c>
      <c r="D10" s="48">
        <v>0</v>
      </c>
    </row>
    <row r="11" spans="1:4" s="159" customFormat="1" ht="12" customHeight="1">
      <c r="A11" s="377"/>
      <c r="B11" s="378" t="s">
        <v>119</v>
      </c>
      <c r="C11" s="379" t="s">
        <v>84</v>
      </c>
      <c r="D11" s="48"/>
    </row>
    <row r="12" spans="1:4" s="159" customFormat="1" ht="12" customHeight="1">
      <c r="A12" s="377"/>
      <c r="B12" s="378" t="s">
        <v>120</v>
      </c>
      <c r="C12" s="379" t="s">
        <v>47</v>
      </c>
      <c r="D12" s="48">
        <v>0</v>
      </c>
    </row>
    <row r="13" spans="1:4" s="159" customFormat="1" ht="12" customHeight="1">
      <c r="A13" s="377"/>
      <c r="B13" s="378" t="s">
        <v>121</v>
      </c>
      <c r="C13" s="379" t="s">
        <v>233</v>
      </c>
      <c r="D13" s="48"/>
    </row>
    <row r="14" spans="1:4" s="159" customFormat="1" ht="12" customHeight="1">
      <c r="A14" s="377"/>
      <c r="B14" s="378" t="s">
        <v>122</v>
      </c>
      <c r="C14" s="379" t="s">
        <v>395</v>
      </c>
      <c r="D14" s="48"/>
    </row>
    <row r="15" spans="1:4" s="159" customFormat="1" ht="12" customHeight="1" thickBot="1">
      <c r="A15" s="377"/>
      <c r="B15" s="378" t="s">
        <v>132</v>
      </c>
      <c r="C15" s="379" t="s">
        <v>235</v>
      </c>
      <c r="D15" s="48">
        <v>0</v>
      </c>
    </row>
    <row r="16" spans="1:4" s="158" customFormat="1" ht="12" customHeight="1" thickBot="1">
      <c r="A16" s="326" t="s">
        <v>5</v>
      </c>
      <c r="B16" s="375"/>
      <c r="C16" s="376" t="s">
        <v>236</v>
      </c>
      <c r="D16" s="222">
        <f>SUM(D17:D24)</f>
        <v>0</v>
      </c>
    </row>
    <row r="17" spans="1:4" s="158" customFormat="1" ht="12" customHeight="1">
      <c r="A17" s="380"/>
      <c r="B17" s="378" t="s">
        <v>90</v>
      </c>
      <c r="C17" s="17" t="s">
        <v>241</v>
      </c>
      <c r="D17" s="49"/>
    </row>
    <row r="18" spans="1:4" s="158" customFormat="1" ht="12" customHeight="1">
      <c r="A18" s="377"/>
      <c r="B18" s="378" t="s">
        <v>91</v>
      </c>
      <c r="C18" s="10" t="s">
        <v>242</v>
      </c>
      <c r="D18" s="48">
        <v>0</v>
      </c>
    </row>
    <row r="19" spans="1:4" s="158" customFormat="1" ht="12" customHeight="1">
      <c r="A19" s="377"/>
      <c r="B19" s="378" t="s">
        <v>92</v>
      </c>
      <c r="C19" s="10" t="s">
        <v>243</v>
      </c>
      <c r="D19" s="48"/>
    </row>
    <row r="20" spans="1:4" s="158" customFormat="1" ht="12" customHeight="1">
      <c r="A20" s="377"/>
      <c r="B20" s="378" t="s">
        <v>93</v>
      </c>
      <c r="C20" s="10" t="s">
        <v>244</v>
      </c>
      <c r="D20" s="48"/>
    </row>
    <row r="21" spans="1:4" s="158" customFormat="1" ht="12" customHeight="1">
      <c r="A21" s="377"/>
      <c r="B21" s="378" t="s">
        <v>237</v>
      </c>
      <c r="C21" s="9" t="s">
        <v>245</v>
      </c>
      <c r="D21" s="48"/>
    </row>
    <row r="22" spans="1:4" s="158" customFormat="1" ht="12" customHeight="1">
      <c r="A22" s="382"/>
      <c r="B22" s="378" t="s">
        <v>238</v>
      </c>
      <c r="C22" s="10" t="s">
        <v>246</v>
      </c>
      <c r="D22" s="50"/>
    </row>
    <row r="23" spans="1:4" s="159" customFormat="1" ht="12" customHeight="1">
      <c r="A23" s="377"/>
      <c r="B23" s="378" t="s">
        <v>239</v>
      </c>
      <c r="C23" s="10" t="s">
        <v>247</v>
      </c>
      <c r="D23" s="48"/>
    </row>
    <row r="24" spans="1:4" s="159" customFormat="1" ht="12" customHeight="1" thickBot="1">
      <c r="A24" s="383"/>
      <c r="B24" s="384" t="s">
        <v>240</v>
      </c>
      <c r="C24" s="9" t="s">
        <v>248</v>
      </c>
      <c r="D24" s="51"/>
    </row>
    <row r="25" spans="1:4" s="159" customFormat="1" ht="12" customHeight="1" thickBot="1">
      <c r="A25" s="326" t="s">
        <v>6</v>
      </c>
      <c r="B25" s="385"/>
      <c r="C25" s="376" t="s">
        <v>251</v>
      </c>
      <c r="D25" s="293"/>
    </row>
    <row r="26" spans="1:4" s="158" customFormat="1" ht="12" customHeight="1" thickBot="1">
      <c r="A26" s="326" t="s">
        <v>7</v>
      </c>
      <c r="B26" s="375"/>
      <c r="C26" s="376" t="s">
        <v>481</v>
      </c>
      <c r="D26" s="222">
        <f>SUM(D27:D34)</f>
        <v>0</v>
      </c>
    </row>
    <row r="27" spans="1:4" s="159" customFormat="1" ht="12" customHeight="1">
      <c r="A27" s="377"/>
      <c r="B27" s="378" t="s">
        <v>96</v>
      </c>
      <c r="C27" s="13" t="s">
        <v>258</v>
      </c>
      <c r="D27" s="519">
        <v>0</v>
      </c>
    </row>
    <row r="28" spans="1:4" s="159" customFormat="1" ht="12" customHeight="1">
      <c r="A28" s="377"/>
      <c r="B28" s="378" t="s">
        <v>97</v>
      </c>
      <c r="C28" s="10" t="s">
        <v>259</v>
      </c>
      <c r="D28" s="519"/>
    </row>
    <row r="29" spans="1:4" s="159" customFormat="1" ht="12" customHeight="1">
      <c r="A29" s="377"/>
      <c r="B29" s="378" t="s">
        <v>98</v>
      </c>
      <c r="C29" s="10" t="s">
        <v>260</v>
      </c>
      <c r="D29" s="519"/>
    </row>
    <row r="30" spans="1:4" s="159" customFormat="1" ht="12" customHeight="1">
      <c r="A30" s="377"/>
      <c r="B30" s="378" t="s">
        <v>253</v>
      </c>
      <c r="C30" s="10" t="s">
        <v>101</v>
      </c>
      <c r="D30" s="519"/>
    </row>
    <row r="31" spans="1:4" s="159" customFormat="1" ht="12" customHeight="1">
      <c r="A31" s="377"/>
      <c r="B31" s="378" t="s">
        <v>254</v>
      </c>
      <c r="C31" s="10" t="s">
        <v>261</v>
      </c>
      <c r="D31" s="519"/>
    </row>
    <row r="32" spans="1:4" s="159" customFormat="1" ht="12" customHeight="1">
      <c r="A32" s="377"/>
      <c r="B32" s="378" t="s">
        <v>255</v>
      </c>
      <c r="C32" s="10" t="s">
        <v>262</v>
      </c>
      <c r="D32" s="519"/>
    </row>
    <row r="33" spans="1:4" s="159" customFormat="1" ht="12" customHeight="1">
      <c r="A33" s="377"/>
      <c r="B33" s="378" t="s">
        <v>256</v>
      </c>
      <c r="C33" s="10" t="s">
        <v>263</v>
      </c>
      <c r="D33" s="519"/>
    </row>
    <row r="34" spans="1:4" s="159" customFormat="1" ht="12" customHeight="1" thickBot="1">
      <c r="A34" s="383"/>
      <c r="B34" s="384" t="s">
        <v>257</v>
      </c>
      <c r="C34" s="20" t="s">
        <v>408</v>
      </c>
      <c r="D34" s="301"/>
    </row>
    <row r="35" spans="1:4" s="159" customFormat="1" ht="12" customHeight="1" thickBot="1">
      <c r="A35" s="334" t="s">
        <v>8</v>
      </c>
      <c r="B35" s="196"/>
      <c r="C35" s="196" t="s">
        <v>409</v>
      </c>
      <c r="D35" s="222">
        <f>SUM(D36,D42)</f>
        <v>0</v>
      </c>
    </row>
    <row r="36" spans="1:4" s="159" customFormat="1" ht="12" customHeight="1">
      <c r="A36" s="380"/>
      <c r="B36" s="294" t="s">
        <v>99</v>
      </c>
      <c r="C36" s="295" t="s">
        <v>267</v>
      </c>
      <c r="D36" s="381">
        <f>SUM(D37:D41)</f>
        <v>0</v>
      </c>
    </row>
    <row r="37" spans="1:4" s="159" customFormat="1" ht="12" customHeight="1">
      <c r="A37" s="377"/>
      <c r="B37" s="287" t="s">
        <v>102</v>
      </c>
      <c r="C37" s="43" t="s">
        <v>268</v>
      </c>
      <c r="D37" s="48"/>
    </row>
    <row r="38" spans="1:4" s="159" customFormat="1" ht="12" customHeight="1">
      <c r="A38" s="377"/>
      <c r="B38" s="287" t="s">
        <v>103</v>
      </c>
      <c r="C38" s="43" t="s">
        <v>269</v>
      </c>
      <c r="D38" s="48"/>
    </row>
    <row r="39" spans="1:4" s="159" customFormat="1" ht="12" customHeight="1">
      <c r="A39" s="377"/>
      <c r="B39" s="287" t="s">
        <v>104</v>
      </c>
      <c r="C39" s="43" t="s">
        <v>410</v>
      </c>
      <c r="D39" s="48">
        <v>0</v>
      </c>
    </row>
    <row r="40" spans="1:4" s="159" customFormat="1" ht="12" customHeight="1">
      <c r="A40" s="377"/>
      <c r="B40" s="287" t="s">
        <v>105</v>
      </c>
      <c r="C40" s="43" t="s">
        <v>48</v>
      </c>
      <c r="D40" s="48">
        <v>0</v>
      </c>
    </row>
    <row r="41" spans="1:4" s="159" customFormat="1" ht="12" customHeight="1">
      <c r="A41" s="377"/>
      <c r="B41" s="287" t="s">
        <v>265</v>
      </c>
      <c r="C41" s="43" t="s">
        <v>271</v>
      </c>
      <c r="D41" s="48">
        <v>0</v>
      </c>
    </row>
    <row r="42" spans="1:4" s="159" customFormat="1" ht="12" customHeight="1">
      <c r="A42" s="377"/>
      <c r="B42" s="287" t="s">
        <v>100</v>
      </c>
      <c r="C42" s="291" t="s">
        <v>272</v>
      </c>
      <c r="D42" s="103">
        <f>SUM(D43:D47)</f>
        <v>0</v>
      </c>
    </row>
    <row r="43" spans="1:4" s="159" customFormat="1" ht="12" customHeight="1">
      <c r="A43" s="377"/>
      <c r="B43" s="287" t="s">
        <v>108</v>
      </c>
      <c r="C43" s="43" t="s">
        <v>268</v>
      </c>
      <c r="D43" s="48"/>
    </row>
    <row r="44" spans="1:4" s="159" customFormat="1" ht="12" customHeight="1">
      <c r="A44" s="377"/>
      <c r="B44" s="287" t="s">
        <v>109</v>
      </c>
      <c r="C44" s="43" t="s">
        <v>269</v>
      </c>
      <c r="D44" s="48"/>
    </row>
    <row r="45" spans="1:4" s="159" customFormat="1" ht="12" customHeight="1">
      <c r="A45" s="377"/>
      <c r="B45" s="287" t="s">
        <v>110</v>
      </c>
      <c r="C45" s="43" t="s">
        <v>270</v>
      </c>
      <c r="D45" s="48"/>
    </row>
    <row r="46" spans="1:4" s="159" customFormat="1" ht="12" customHeight="1">
      <c r="A46" s="377"/>
      <c r="B46" s="287" t="s">
        <v>111</v>
      </c>
      <c r="C46" s="43" t="s">
        <v>48</v>
      </c>
      <c r="D46" s="48"/>
    </row>
    <row r="47" spans="1:4" s="159" customFormat="1" ht="12" customHeight="1" thickBot="1">
      <c r="A47" s="386"/>
      <c r="B47" s="296" t="s">
        <v>266</v>
      </c>
      <c r="C47" s="203" t="s">
        <v>460</v>
      </c>
      <c r="D47" s="297"/>
    </row>
    <row r="48" spans="1:4" s="158" customFormat="1" ht="12" customHeight="1" thickBot="1">
      <c r="A48" s="334" t="s">
        <v>9</v>
      </c>
      <c r="B48" s="375"/>
      <c r="C48" s="196" t="s">
        <v>411</v>
      </c>
      <c r="D48" s="222">
        <f>SUM(D49:D51)</f>
        <v>0</v>
      </c>
    </row>
    <row r="49" spans="1:4" s="159" customFormat="1" ht="12" customHeight="1">
      <c r="A49" s="377"/>
      <c r="B49" s="287" t="s">
        <v>106</v>
      </c>
      <c r="C49" s="13" t="s">
        <v>276</v>
      </c>
      <c r="D49" s="48"/>
    </row>
    <row r="50" spans="1:4" s="159" customFormat="1" ht="12" customHeight="1">
      <c r="A50" s="377"/>
      <c r="B50" s="287" t="s">
        <v>107</v>
      </c>
      <c r="C50" s="10" t="s">
        <v>277</v>
      </c>
      <c r="D50" s="48"/>
    </row>
    <row r="51" spans="1:4" s="159" customFormat="1" ht="12" customHeight="1" thickBot="1">
      <c r="A51" s="377"/>
      <c r="B51" s="287" t="s">
        <v>275</v>
      </c>
      <c r="C51" s="15" t="s">
        <v>193</v>
      </c>
      <c r="D51" s="48"/>
    </row>
    <row r="52" spans="1:4" s="159" customFormat="1" ht="12" customHeight="1" thickBot="1">
      <c r="A52" s="326" t="s">
        <v>10</v>
      </c>
      <c r="B52" s="375"/>
      <c r="C52" s="196" t="s">
        <v>412</v>
      </c>
      <c r="D52" s="222">
        <f>SUM(D53:D54)</f>
        <v>0</v>
      </c>
    </row>
    <row r="53" spans="1:4" s="159" customFormat="1" ht="12" customHeight="1">
      <c r="A53" s="387"/>
      <c r="B53" s="287" t="s">
        <v>279</v>
      </c>
      <c r="C53" s="10" t="s">
        <v>167</v>
      </c>
      <c r="D53" s="52"/>
    </row>
    <row r="54" spans="1:4" s="159" customFormat="1" ht="12" customHeight="1" thickBot="1">
      <c r="A54" s="377"/>
      <c r="B54" s="287" t="s">
        <v>280</v>
      </c>
      <c r="C54" s="10" t="s">
        <v>168</v>
      </c>
      <c r="D54" s="48"/>
    </row>
    <row r="55" spans="1:4" s="159" customFormat="1" ht="12" customHeight="1" thickBot="1">
      <c r="A55" s="334" t="s">
        <v>11</v>
      </c>
      <c r="B55" s="388"/>
      <c r="C55" s="389" t="s">
        <v>413</v>
      </c>
      <c r="D55" s="523"/>
    </row>
    <row r="56" spans="1:4" s="158" customFormat="1" ht="12" customHeight="1" thickBot="1">
      <c r="A56" s="390" t="s">
        <v>12</v>
      </c>
      <c r="B56" s="391"/>
      <c r="C56" s="392" t="s">
        <v>414</v>
      </c>
      <c r="D56" s="393">
        <f>+D9+D16+D25+D26+D35+D48+D52+D55</f>
        <v>0</v>
      </c>
    </row>
    <row r="57" spans="1:4" s="158" customFormat="1" ht="12" customHeight="1" thickBot="1">
      <c r="A57" s="326" t="s">
        <v>13</v>
      </c>
      <c r="B57" s="298"/>
      <c r="C57" s="196" t="s">
        <v>415</v>
      </c>
      <c r="D57" s="520">
        <f>+D58+D59</f>
        <v>0</v>
      </c>
    </row>
    <row r="58" spans="1:4" s="158" customFormat="1" ht="12" customHeight="1">
      <c r="A58" s="380"/>
      <c r="B58" s="294" t="s">
        <v>179</v>
      </c>
      <c r="C58" s="266" t="s">
        <v>285</v>
      </c>
      <c r="D58" s="517">
        <v>0</v>
      </c>
    </row>
    <row r="59" spans="1:4" s="158" customFormat="1" ht="12" customHeight="1" thickBot="1">
      <c r="A59" s="386"/>
      <c r="B59" s="296" t="s">
        <v>180</v>
      </c>
      <c r="C59" s="268" t="s">
        <v>286</v>
      </c>
      <c r="D59" s="518"/>
    </row>
    <row r="60" spans="1:4" s="159" customFormat="1" ht="12" customHeight="1" thickBot="1">
      <c r="A60" s="394" t="s">
        <v>14</v>
      </c>
      <c r="B60" s="395"/>
      <c r="C60" s="196" t="s">
        <v>416</v>
      </c>
      <c r="D60" s="222">
        <f>+D61+D62</f>
        <v>0</v>
      </c>
    </row>
    <row r="61" spans="1:4" s="159" customFormat="1" ht="12" customHeight="1">
      <c r="A61" s="396"/>
      <c r="B61" s="299" t="s">
        <v>288</v>
      </c>
      <c r="C61" s="379" t="s">
        <v>417</v>
      </c>
      <c r="D61" s="238"/>
    </row>
    <row r="62" spans="1:4" s="159" customFormat="1" ht="12" customHeight="1" thickBot="1">
      <c r="A62" s="397"/>
      <c r="B62" s="300" t="s">
        <v>294</v>
      </c>
      <c r="C62" s="398" t="s">
        <v>418</v>
      </c>
      <c r="D62" s="301"/>
    </row>
    <row r="63" spans="1:4" s="159" customFormat="1" ht="15" customHeight="1" thickBot="1">
      <c r="A63" s="394" t="s">
        <v>15</v>
      </c>
      <c r="B63" s="399"/>
      <c r="C63" s="400" t="s">
        <v>482</v>
      </c>
      <c r="D63" s="401">
        <f>+D56+D57+D60</f>
        <v>0</v>
      </c>
    </row>
    <row r="64" spans="1:4" s="159" customFormat="1" ht="15" customHeight="1">
      <c r="A64" s="402"/>
      <c r="B64" s="402"/>
      <c r="C64" s="403"/>
      <c r="D64" s="404"/>
    </row>
    <row r="65" spans="1:4" ht="13.5" thickBot="1">
      <c r="A65" s="405"/>
      <c r="B65" s="406"/>
      <c r="C65" s="406"/>
      <c r="D65" s="406"/>
    </row>
    <row r="66" spans="1:4" s="106" customFormat="1" ht="16.5" customHeight="1" thickBot="1">
      <c r="A66" s="407"/>
      <c r="B66" s="408"/>
      <c r="C66" s="409" t="s">
        <v>49</v>
      </c>
      <c r="D66" s="410"/>
    </row>
    <row r="67" spans="1:4" s="160" customFormat="1" ht="12" customHeight="1" thickBot="1">
      <c r="A67" s="334" t="s">
        <v>3</v>
      </c>
      <c r="B67" s="38"/>
      <c r="C67" s="56" t="s">
        <v>315</v>
      </c>
      <c r="D67" s="222">
        <f>SUM(D68:D72)</f>
        <v>0</v>
      </c>
    </row>
    <row r="68" spans="1:4" ht="12" customHeight="1">
      <c r="A68" s="411"/>
      <c r="B68" s="292" t="s">
        <v>112</v>
      </c>
      <c r="C68" s="13" t="s">
        <v>34</v>
      </c>
      <c r="D68" s="52">
        <v>0</v>
      </c>
    </row>
    <row r="69" spans="1:4" ht="12" customHeight="1">
      <c r="A69" s="412"/>
      <c r="B69" s="287" t="s">
        <v>113</v>
      </c>
      <c r="C69" s="10" t="s">
        <v>316</v>
      </c>
      <c r="D69" s="519">
        <v>0</v>
      </c>
    </row>
    <row r="70" spans="1:4" ht="12" customHeight="1">
      <c r="A70" s="412"/>
      <c r="B70" s="287" t="s">
        <v>114</v>
      </c>
      <c r="C70" s="10" t="s">
        <v>166</v>
      </c>
      <c r="D70" s="48">
        <v>0</v>
      </c>
    </row>
    <row r="71" spans="1:4" ht="12" customHeight="1">
      <c r="A71" s="412"/>
      <c r="B71" s="287" t="s">
        <v>115</v>
      </c>
      <c r="C71" s="10" t="s">
        <v>317</v>
      </c>
      <c r="D71" s="48"/>
    </row>
    <row r="72" spans="1:4" ht="12" customHeight="1">
      <c r="A72" s="412"/>
      <c r="B72" s="287" t="s">
        <v>127</v>
      </c>
      <c r="C72" s="10" t="s">
        <v>318</v>
      </c>
      <c r="D72" s="48">
        <v>0</v>
      </c>
    </row>
    <row r="73" spans="1:4" ht="12" customHeight="1">
      <c r="A73" s="412"/>
      <c r="B73" s="287" t="s">
        <v>116</v>
      </c>
      <c r="C73" s="10" t="s">
        <v>371</v>
      </c>
      <c r="D73" s="519"/>
    </row>
    <row r="74" spans="1:4" ht="12" customHeight="1">
      <c r="A74" s="412"/>
      <c r="B74" s="287" t="s">
        <v>117</v>
      </c>
      <c r="C74" s="270" t="s">
        <v>372</v>
      </c>
      <c r="D74" s="48">
        <v>0</v>
      </c>
    </row>
    <row r="75" spans="1:4" ht="12" customHeight="1">
      <c r="A75" s="412"/>
      <c r="B75" s="287" t="s">
        <v>128</v>
      </c>
      <c r="C75" s="270" t="s">
        <v>373</v>
      </c>
      <c r="D75" s="48">
        <v>0</v>
      </c>
    </row>
    <row r="76" spans="1:4" ht="12" customHeight="1">
      <c r="A76" s="412"/>
      <c r="B76" s="287" t="s">
        <v>129</v>
      </c>
      <c r="C76" s="271" t="s">
        <v>374</v>
      </c>
      <c r="D76" s="48">
        <v>0</v>
      </c>
    </row>
    <row r="77" spans="1:4" ht="12" customHeight="1">
      <c r="A77" s="412"/>
      <c r="B77" s="287" t="s">
        <v>130</v>
      </c>
      <c r="C77" s="271" t="s">
        <v>375</v>
      </c>
      <c r="D77" s="48"/>
    </row>
    <row r="78" spans="1:4" ht="12" customHeight="1">
      <c r="A78" s="412"/>
      <c r="B78" s="287" t="s">
        <v>131</v>
      </c>
      <c r="C78" s="271" t="s">
        <v>376</v>
      </c>
      <c r="D78" s="48"/>
    </row>
    <row r="79" spans="1:4" ht="12" customHeight="1">
      <c r="A79" s="412"/>
      <c r="B79" s="287" t="s">
        <v>133</v>
      </c>
      <c r="C79" s="271" t="s">
        <v>377</v>
      </c>
      <c r="D79" s="48"/>
    </row>
    <row r="80" spans="1:4" ht="12" customHeight="1" thickBot="1">
      <c r="A80" s="413"/>
      <c r="B80" s="300" t="s">
        <v>319</v>
      </c>
      <c r="C80" s="272" t="s">
        <v>378</v>
      </c>
      <c r="D80" s="51"/>
    </row>
    <row r="81" spans="1:4" ht="12" customHeight="1" thickBot="1">
      <c r="A81" s="334" t="s">
        <v>4</v>
      </c>
      <c r="B81" s="38"/>
      <c r="C81" s="56" t="s">
        <v>320</v>
      </c>
      <c r="D81" s="222">
        <f>SUM(D82:D88)</f>
        <v>0</v>
      </c>
    </row>
    <row r="82" spans="1:4" s="160" customFormat="1" ht="12" customHeight="1">
      <c r="A82" s="411"/>
      <c r="B82" s="292" t="s">
        <v>118</v>
      </c>
      <c r="C82" s="13" t="s">
        <v>321</v>
      </c>
      <c r="D82" s="238"/>
    </row>
    <row r="83" spans="1:4" ht="12" customHeight="1">
      <c r="A83" s="412"/>
      <c r="B83" s="287" t="s">
        <v>119</v>
      </c>
      <c r="C83" s="10" t="s">
        <v>322</v>
      </c>
      <c r="D83" s="519"/>
    </row>
    <row r="84" spans="1:4" ht="12" customHeight="1">
      <c r="A84" s="412"/>
      <c r="B84" s="287" t="s">
        <v>120</v>
      </c>
      <c r="C84" s="10" t="s">
        <v>323</v>
      </c>
      <c r="D84" s="519">
        <v>0</v>
      </c>
    </row>
    <row r="85" spans="1:4" ht="12" customHeight="1">
      <c r="A85" s="412"/>
      <c r="B85" s="287" t="s">
        <v>121</v>
      </c>
      <c r="C85" s="10" t="s">
        <v>324</v>
      </c>
      <c r="D85" s="519"/>
    </row>
    <row r="86" spans="1:4" ht="12" customHeight="1">
      <c r="A86" s="412"/>
      <c r="B86" s="287" t="s">
        <v>122</v>
      </c>
      <c r="C86" s="10" t="s">
        <v>329</v>
      </c>
      <c r="D86" s="519"/>
    </row>
    <row r="87" spans="1:4" ht="12" customHeight="1">
      <c r="A87" s="412"/>
      <c r="B87" s="287" t="s">
        <v>132</v>
      </c>
      <c r="C87" s="10" t="s">
        <v>434</v>
      </c>
      <c r="D87" s="519"/>
    </row>
    <row r="88" spans="1:4" ht="12" customHeight="1">
      <c r="A88" s="412"/>
      <c r="B88" s="287" t="s">
        <v>139</v>
      </c>
      <c r="C88" s="10" t="s">
        <v>331</v>
      </c>
      <c r="D88" s="519"/>
    </row>
    <row r="89" spans="1:4" s="160" customFormat="1" ht="12" customHeight="1">
      <c r="A89" s="412"/>
      <c r="B89" s="287" t="s">
        <v>325</v>
      </c>
      <c r="C89" s="10" t="s">
        <v>367</v>
      </c>
      <c r="D89" s="519"/>
    </row>
    <row r="90" spans="1:12" ht="12" customHeight="1">
      <c r="A90" s="412"/>
      <c r="B90" s="287" t="s">
        <v>326</v>
      </c>
      <c r="C90" s="270" t="s">
        <v>368</v>
      </c>
      <c r="D90" s="519"/>
      <c r="L90" s="424"/>
    </row>
    <row r="91" spans="1:4" ht="12" customHeight="1">
      <c r="A91" s="412"/>
      <c r="B91" s="287" t="s">
        <v>327</v>
      </c>
      <c r="C91" s="270" t="s">
        <v>369</v>
      </c>
      <c r="D91" s="519"/>
    </row>
    <row r="92" spans="1:4" ht="12" customHeight="1" thickBot="1">
      <c r="A92" s="413"/>
      <c r="B92" s="300" t="s">
        <v>328</v>
      </c>
      <c r="C92" s="302" t="s">
        <v>370</v>
      </c>
      <c r="D92" s="301"/>
    </row>
    <row r="93" spans="1:4" ht="12" customHeight="1" thickBot="1">
      <c r="A93" s="334" t="s">
        <v>5</v>
      </c>
      <c r="B93" s="38"/>
      <c r="C93" s="56" t="s">
        <v>332</v>
      </c>
      <c r="D93" s="293"/>
    </row>
    <row r="94" spans="1:4" s="160" customFormat="1" ht="12" customHeight="1" thickBot="1">
      <c r="A94" s="334" t="s">
        <v>6</v>
      </c>
      <c r="B94" s="38"/>
      <c r="C94" s="56" t="s">
        <v>333</v>
      </c>
      <c r="D94" s="222">
        <f>+D95+D96</f>
        <v>0</v>
      </c>
    </row>
    <row r="95" spans="1:4" s="160" customFormat="1" ht="12" customHeight="1">
      <c r="A95" s="411"/>
      <c r="B95" s="292" t="s">
        <v>94</v>
      </c>
      <c r="C95" s="13" t="s">
        <v>51</v>
      </c>
      <c r="D95" s="52">
        <v>0</v>
      </c>
    </row>
    <row r="96" spans="1:4" s="160" customFormat="1" ht="12" customHeight="1" thickBot="1">
      <c r="A96" s="413"/>
      <c r="B96" s="300" t="s">
        <v>95</v>
      </c>
      <c r="C96" s="20" t="s">
        <v>52</v>
      </c>
      <c r="D96" s="51"/>
    </row>
    <row r="97" spans="1:4" s="160" customFormat="1" ht="12" customHeight="1" thickBot="1">
      <c r="A97" s="334" t="s">
        <v>7</v>
      </c>
      <c r="B97" s="319"/>
      <c r="C97" s="56" t="s">
        <v>484</v>
      </c>
      <c r="D97" s="293"/>
    </row>
    <row r="98" spans="1:4" s="160" customFormat="1" ht="12" customHeight="1" thickBot="1">
      <c r="A98" s="334" t="s">
        <v>8</v>
      </c>
      <c r="B98" s="38"/>
      <c r="C98" s="195" t="s">
        <v>485</v>
      </c>
      <c r="D98" s="521">
        <f>+D67+D81+D93+D94+D97</f>
        <v>0</v>
      </c>
    </row>
    <row r="99" spans="1:4" s="160" customFormat="1" ht="12" customHeight="1" thickBot="1">
      <c r="A99" s="334" t="s">
        <v>9</v>
      </c>
      <c r="B99" s="38"/>
      <c r="C99" s="56" t="s">
        <v>486</v>
      </c>
      <c r="D99" s="222">
        <f>+D100+D101</f>
        <v>0</v>
      </c>
    </row>
    <row r="100" spans="1:4" ht="18" customHeight="1">
      <c r="A100" s="411"/>
      <c r="B100" s="287" t="s">
        <v>483</v>
      </c>
      <c r="C100" s="13" t="s">
        <v>419</v>
      </c>
      <c r="D100" s="52"/>
    </row>
    <row r="101" spans="1:4" ht="12" customHeight="1" thickBot="1">
      <c r="A101" s="413"/>
      <c r="B101" s="300" t="s">
        <v>107</v>
      </c>
      <c r="C101" s="20" t="s">
        <v>420</v>
      </c>
      <c r="D101" s="51"/>
    </row>
    <row r="102" spans="1:4" ht="15" customHeight="1" thickBot="1">
      <c r="A102" s="334" t="s">
        <v>10</v>
      </c>
      <c r="B102" s="388"/>
      <c r="C102" s="414" t="s">
        <v>487</v>
      </c>
      <c r="D102" s="105">
        <f>+D98+D99</f>
        <v>0</v>
      </c>
    </row>
    <row r="103" spans="1:4" ht="13.5" thickBot="1">
      <c r="A103" s="415"/>
      <c r="B103" s="416"/>
      <c r="C103" s="416"/>
      <c r="D103" s="416"/>
    </row>
    <row r="104" spans="1:4" ht="15" customHeight="1" thickBot="1">
      <c r="A104" s="417" t="s">
        <v>421</v>
      </c>
      <c r="B104" s="418"/>
      <c r="C104" s="419"/>
      <c r="D104" s="189">
        <v>0</v>
      </c>
    </row>
    <row r="105" spans="1:4" ht="14.25" customHeight="1" thickBot="1">
      <c r="A105" s="417" t="s">
        <v>422</v>
      </c>
      <c r="B105" s="418"/>
      <c r="C105" s="419"/>
      <c r="D105" s="189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2" sqref="C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62"/>
      <c r="B1" s="363"/>
      <c r="C1" s="425"/>
      <c r="D1" s="423" t="s">
        <v>495</v>
      </c>
    </row>
    <row r="2" spans="1:4" s="156" customFormat="1" ht="25.5" customHeight="1">
      <c r="A2" s="570" t="s">
        <v>404</v>
      </c>
      <c r="B2" s="571"/>
      <c r="C2" s="420" t="s">
        <v>436</v>
      </c>
      <c r="D2" s="426" t="s">
        <v>56</v>
      </c>
    </row>
    <row r="3" spans="1:4" s="156" customFormat="1" ht="16.5" thickBot="1">
      <c r="A3" s="366" t="s">
        <v>403</v>
      </c>
      <c r="B3" s="367"/>
      <c r="C3" s="427" t="s">
        <v>440</v>
      </c>
      <c r="D3" s="428" t="s">
        <v>488</v>
      </c>
    </row>
    <row r="4" spans="1:4" s="157" customFormat="1" ht="15.75" customHeight="1" thickBot="1">
      <c r="A4" s="368"/>
      <c r="B4" s="368"/>
      <c r="C4" s="368"/>
      <c r="D4" s="369" t="s">
        <v>41</v>
      </c>
    </row>
    <row r="5" spans="1:4" ht="13.5" thickBot="1">
      <c r="A5" s="572" t="s">
        <v>405</v>
      </c>
      <c r="B5" s="573"/>
      <c r="C5" s="370" t="s">
        <v>42</v>
      </c>
      <c r="D5" s="371" t="s">
        <v>43</v>
      </c>
    </row>
    <row r="6" spans="1:4" s="106" customFormat="1" ht="12.75" customHeight="1" thickBot="1">
      <c r="A6" s="326">
        <v>1</v>
      </c>
      <c r="B6" s="327">
        <v>2</v>
      </c>
      <c r="C6" s="327">
        <v>3</v>
      </c>
      <c r="D6" s="328">
        <v>4</v>
      </c>
    </row>
    <row r="7" spans="1:4" s="106" customFormat="1" ht="15.75" customHeight="1" thickBot="1">
      <c r="A7" s="372"/>
      <c r="B7" s="373"/>
      <c r="C7" s="373" t="s">
        <v>44</v>
      </c>
      <c r="D7" s="374"/>
    </row>
    <row r="8" spans="1:4" s="158" customFormat="1" ht="12" customHeight="1" thickBot="1">
      <c r="A8" s="326" t="s">
        <v>3</v>
      </c>
      <c r="B8" s="375"/>
      <c r="C8" s="376" t="s">
        <v>423</v>
      </c>
      <c r="D8" s="222">
        <f>SUM(D9:D16)</f>
        <v>0</v>
      </c>
    </row>
    <row r="9" spans="1:4" s="158" customFormat="1" ht="12" customHeight="1">
      <c r="A9" s="380"/>
      <c r="B9" s="378" t="s">
        <v>112</v>
      </c>
      <c r="C9" s="17" t="s">
        <v>241</v>
      </c>
      <c r="D9" s="49"/>
    </row>
    <row r="10" spans="1:4" s="158" customFormat="1" ht="12" customHeight="1">
      <c r="A10" s="377"/>
      <c r="B10" s="378" t="s">
        <v>113</v>
      </c>
      <c r="C10" s="10" t="s">
        <v>242</v>
      </c>
      <c r="D10" s="48"/>
    </row>
    <row r="11" spans="1:4" s="158" customFormat="1" ht="12" customHeight="1">
      <c r="A11" s="377"/>
      <c r="B11" s="378" t="s">
        <v>114</v>
      </c>
      <c r="C11" s="10" t="s">
        <v>243</v>
      </c>
      <c r="D11" s="48"/>
    </row>
    <row r="12" spans="1:4" s="158" customFormat="1" ht="12" customHeight="1">
      <c r="A12" s="377"/>
      <c r="B12" s="378" t="s">
        <v>115</v>
      </c>
      <c r="C12" s="10" t="s">
        <v>244</v>
      </c>
      <c r="D12" s="48"/>
    </row>
    <row r="13" spans="1:4" s="158" customFormat="1" ht="12" customHeight="1">
      <c r="A13" s="377"/>
      <c r="B13" s="378" t="s">
        <v>178</v>
      </c>
      <c r="C13" s="9" t="s">
        <v>245</v>
      </c>
      <c r="D13" s="48"/>
    </row>
    <row r="14" spans="1:4" s="158" customFormat="1" ht="12" customHeight="1">
      <c r="A14" s="382"/>
      <c r="B14" s="378" t="s">
        <v>116</v>
      </c>
      <c r="C14" s="10" t="s">
        <v>246</v>
      </c>
      <c r="D14" s="50"/>
    </row>
    <row r="15" spans="1:4" s="159" customFormat="1" ht="12" customHeight="1">
      <c r="A15" s="377"/>
      <c r="B15" s="378" t="s">
        <v>117</v>
      </c>
      <c r="C15" s="10" t="s">
        <v>424</v>
      </c>
      <c r="D15" s="48"/>
    </row>
    <row r="16" spans="1:4" s="159" customFormat="1" ht="12" customHeight="1" thickBot="1">
      <c r="A16" s="383"/>
      <c r="B16" s="384" t="s">
        <v>128</v>
      </c>
      <c r="C16" s="9" t="s">
        <v>396</v>
      </c>
      <c r="D16" s="51"/>
    </row>
    <row r="17" spans="1:4" s="158" customFormat="1" ht="12" customHeight="1" thickBot="1">
      <c r="A17" s="326" t="s">
        <v>4</v>
      </c>
      <c r="B17" s="375"/>
      <c r="C17" s="376" t="s">
        <v>425</v>
      </c>
      <c r="D17" s="222">
        <f>SUM(D18:D21)</f>
        <v>0</v>
      </c>
    </row>
    <row r="18" spans="1:4" s="159" customFormat="1" ht="12" customHeight="1">
      <c r="A18" s="377"/>
      <c r="B18" s="378" t="s">
        <v>118</v>
      </c>
      <c r="C18" s="13" t="s">
        <v>136</v>
      </c>
      <c r="D18" s="48"/>
    </row>
    <row r="19" spans="1:4" s="159" customFormat="1" ht="12" customHeight="1">
      <c r="A19" s="377"/>
      <c r="B19" s="378" t="s">
        <v>119</v>
      </c>
      <c r="C19" s="10" t="s">
        <v>137</v>
      </c>
      <c r="D19" s="48"/>
    </row>
    <row r="20" spans="1:4" s="159" customFormat="1" ht="12" customHeight="1">
      <c r="A20" s="377"/>
      <c r="B20" s="378" t="s">
        <v>120</v>
      </c>
      <c r="C20" s="10" t="s">
        <v>426</v>
      </c>
      <c r="D20" s="48"/>
    </row>
    <row r="21" spans="1:4" s="159" customFormat="1" ht="12" customHeight="1" thickBot="1">
      <c r="A21" s="377"/>
      <c r="B21" s="378" t="s">
        <v>121</v>
      </c>
      <c r="C21" s="10" t="s">
        <v>138</v>
      </c>
      <c r="D21" s="48"/>
    </row>
    <row r="22" spans="1:4" s="159" customFormat="1" ht="12" customHeight="1" thickBot="1">
      <c r="A22" s="334" t="s">
        <v>5</v>
      </c>
      <c r="B22" s="196"/>
      <c r="C22" s="196" t="s">
        <v>427</v>
      </c>
      <c r="D22" s="293"/>
    </row>
    <row r="23" spans="1:4" s="159" customFormat="1" ht="12" customHeight="1" thickBot="1">
      <c r="A23" s="334" t="s">
        <v>6</v>
      </c>
      <c r="B23" s="196"/>
      <c r="C23" s="196" t="s">
        <v>489</v>
      </c>
      <c r="D23" s="293"/>
    </row>
    <row r="24" spans="1:4" s="158" customFormat="1" ht="12" customHeight="1" thickBot="1">
      <c r="A24" s="334" t="s">
        <v>7</v>
      </c>
      <c r="B24" s="375"/>
      <c r="C24" s="196" t="s">
        <v>490</v>
      </c>
      <c r="D24" s="293"/>
    </row>
    <row r="25" spans="1:4" s="158" customFormat="1" ht="12" customHeight="1" thickBot="1">
      <c r="A25" s="326" t="s">
        <v>8</v>
      </c>
      <c r="B25" s="298"/>
      <c r="C25" s="196" t="s">
        <v>493</v>
      </c>
      <c r="D25" s="520">
        <f>+D26+D27</f>
        <v>0</v>
      </c>
    </row>
    <row r="26" spans="1:4" s="158" customFormat="1" ht="12" customHeight="1">
      <c r="A26" s="380"/>
      <c r="B26" s="294" t="s">
        <v>99</v>
      </c>
      <c r="C26" s="266" t="s">
        <v>85</v>
      </c>
      <c r="D26" s="517"/>
    </row>
    <row r="27" spans="1:4" s="158" customFormat="1" ht="12" customHeight="1" thickBot="1">
      <c r="A27" s="386"/>
      <c r="B27" s="296" t="s">
        <v>100</v>
      </c>
      <c r="C27" s="268" t="s">
        <v>430</v>
      </c>
      <c r="D27" s="518"/>
    </row>
    <row r="28" spans="1:4" s="159" customFormat="1" ht="12" customHeight="1" thickBot="1">
      <c r="A28" s="394" t="s">
        <v>9</v>
      </c>
      <c r="B28" s="395"/>
      <c r="C28" s="196" t="s">
        <v>491</v>
      </c>
      <c r="D28" s="293"/>
    </row>
    <row r="29" spans="1:4" s="159" customFormat="1" ht="15" customHeight="1" thickBot="1">
      <c r="A29" s="394" t="s">
        <v>10</v>
      </c>
      <c r="B29" s="399"/>
      <c r="C29" s="400" t="s">
        <v>492</v>
      </c>
      <c r="D29" s="401">
        <f>SUM(D8,D17,D22,D23,D24,D25,D28)</f>
        <v>0</v>
      </c>
    </row>
    <row r="30" spans="1:4" s="159" customFormat="1" ht="15" customHeight="1">
      <c r="A30" s="402"/>
      <c r="B30" s="402"/>
      <c r="C30" s="403"/>
      <c r="D30" s="404"/>
    </row>
    <row r="31" spans="1:4" ht="13.5" thickBot="1">
      <c r="A31" s="405"/>
      <c r="B31" s="406"/>
      <c r="C31" s="406"/>
      <c r="D31" s="406"/>
    </row>
    <row r="32" spans="1:4" s="106" customFormat="1" ht="16.5" customHeight="1" thickBot="1">
      <c r="A32" s="407"/>
      <c r="B32" s="408"/>
      <c r="C32" s="409" t="s">
        <v>49</v>
      </c>
      <c r="D32" s="410"/>
    </row>
    <row r="33" spans="1:4" s="160" customFormat="1" ht="12" customHeight="1" thickBot="1">
      <c r="A33" s="334" t="s">
        <v>3</v>
      </c>
      <c r="B33" s="38"/>
      <c r="C33" s="56" t="s">
        <v>315</v>
      </c>
      <c r="D33" s="222">
        <f>SUM(D34:D38)</f>
        <v>0</v>
      </c>
    </row>
    <row r="34" spans="1:4" ht="12" customHeight="1">
      <c r="A34" s="411"/>
      <c r="B34" s="292" t="s">
        <v>112</v>
      </c>
      <c r="C34" s="13" t="s">
        <v>34</v>
      </c>
      <c r="D34" s="238"/>
    </row>
    <row r="35" spans="1:4" ht="12" customHeight="1">
      <c r="A35" s="412"/>
      <c r="B35" s="287" t="s">
        <v>113</v>
      </c>
      <c r="C35" s="10" t="s">
        <v>316</v>
      </c>
      <c r="D35" s="519"/>
    </row>
    <row r="36" spans="1:4" ht="12" customHeight="1">
      <c r="A36" s="412"/>
      <c r="B36" s="287" t="s">
        <v>114</v>
      </c>
      <c r="C36" s="10" t="s">
        <v>166</v>
      </c>
      <c r="D36" s="519"/>
    </row>
    <row r="37" spans="1:4" ht="12" customHeight="1">
      <c r="A37" s="412"/>
      <c r="B37" s="287" t="s">
        <v>115</v>
      </c>
      <c r="C37" s="10" t="s">
        <v>317</v>
      </c>
      <c r="D37" s="519"/>
    </row>
    <row r="38" spans="1:4" ht="12" customHeight="1" thickBot="1">
      <c r="A38" s="412"/>
      <c r="B38" s="287" t="s">
        <v>127</v>
      </c>
      <c r="C38" s="10" t="s">
        <v>318</v>
      </c>
      <c r="D38" s="519"/>
    </row>
    <row r="39" spans="1:4" ht="12" customHeight="1" thickBot="1">
      <c r="A39" s="334" t="s">
        <v>4</v>
      </c>
      <c r="B39" s="38"/>
      <c r="C39" s="56" t="s">
        <v>433</v>
      </c>
      <c r="D39" s="522">
        <f>SUM(D40:D43)</f>
        <v>0</v>
      </c>
    </row>
    <row r="40" spans="1:4" s="160" customFormat="1" ht="12" customHeight="1">
      <c r="A40" s="411"/>
      <c r="B40" s="292" t="s">
        <v>118</v>
      </c>
      <c r="C40" s="13" t="s">
        <v>321</v>
      </c>
      <c r="D40" s="238"/>
    </row>
    <row r="41" spans="1:4" ht="12" customHeight="1">
      <c r="A41" s="412"/>
      <c r="B41" s="287" t="s">
        <v>119</v>
      </c>
      <c r="C41" s="10" t="s">
        <v>322</v>
      </c>
      <c r="D41" s="519"/>
    </row>
    <row r="42" spans="1:4" ht="12" customHeight="1">
      <c r="A42" s="412"/>
      <c r="B42" s="287" t="s">
        <v>122</v>
      </c>
      <c r="C42" s="10" t="s">
        <v>329</v>
      </c>
      <c r="D42" s="519"/>
    </row>
    <row r="43" spans="1:4" ht="12" customHeight="1" thickBot="1">
      <c r="A43" s="412"/>
      <c r="B43" s="287" t="s">
        <v>139</v>
      </c>
      <c r="C43" s="10" t="s">
        <v>50</v>
      </c>
      <c r="D43" s="519"/>
    </row>
    <row r="44" spans="1:4" ht="12" customHeight="1" thickBot="1">
      <c r="A44" s="334" t="s">
        <v>5</v>
      </c>
      <c r="B44" s="38"/>
      <c r="C44" s="56" t="s">
        <v>435</v>
      </c>
      <c r="D44" s="293"/>
    </row>
    <row r="45" spans="1:4" ht="15" customHeight="1" thickBot="1">
      <c r="A45" s="334" t="s">
        <v>6</v>
      </c>
      <c r="B45" s="388"/>
      <c r="C45" s="414" t="s">
        <v>437</v>
      </c>
      <c r="D45" s="105">
        <f>+D33+D39+D44</f>
        <v>0</v>
      </c>
    </row>
    <row r="46" spans="1:4" ht="13.5" thickBot="1">
      <c r="A46" s="415"/>
      <c r="B46" s="416"/>
      <c r="C46" s="416"/>
      <c r="D46" s="416"/>
    </row>
    <row r="47" spans="1:4" ht="15" customHeight="1" thickBot="1">
      <c r="A47" s="417" t="s">
        <v>421</v>
      </c>
      <c r="B47" s="418"/>
      <c r="C47" s="419"/>
      <c r="D47" s="189"/>
    </row>
    <row r="48" spans="1:4" ht="14.25" customHeight="1" thickBot="1">
      <c r="A48" s="417" t="s">
        <v>422</v>
      </c>
      <c r="B48" s="418"/>
      <c r="C48" s="419"/>
      <c r="D48" s="189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2016-09-19T06:41:55Z</cp:lastPrinted>
  <dcterms:created xsi:type="dcterms:W3CDTF">1999-10-30T10:30:45Z</dcterms:created>
  <dcterms:modified xsi:type="dcterms:W3CDTF">2016-10-04T11:20:16Z</dcterms:modified>
  <cp:category/>
  <cp:version/>
  <cp:contentType/>
  <cp:contentStatus/>
</cp:coreProperties>
</file>